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sc1\Desktop\"/>
    </mc:Choice>
  </mc:AlternateContent>
  <workbookProtection workbookAlgorithmName="SHA-512" workbookHashValue="YrIvxuTOFuEXHDEgxHLGb6FHDf3ekWDEHMUWyZ6YRrywdmHIe5OoSgcNq3ddBaNhCaUn2Y5ZBX4StTZL6vx5Tw==" workbookSaltValue="DRfI91OEUU5NEsaPLfBGBQ==" workbookSpinCount="100000" lockStructure="1"/>
  <bookViews>
    <workbookView xWindow="480" yWindow="240" windowWidth="18195" windowHeight="11640" firstSheet="2" activeTab="4"/>
  </bookViews>
  <sheets>
    <sheet name="1st Yr PsyD School Psych" sheetId="14" r:id="rId1"/>
    <sheet name="2nd Yr PsyD School Psych" sheetId="19" r:id="rId2"/>
    <sheet name="3rd Yr PsyD School Psych" sheetId="17" r:id="rId3"/>
    <sheet name="4th Yr PsyD School Psych " sheetId="22" r:id="rId4"/>
    <sheet name="5th Yr PsyD School Psych" sheetId="20" r:id="rId5"/>
  </sheets>
  <calcPr calcId="162913"/>
</workbook>
</file>

<file path=xl/calcChain.xml><?xml version="1.0" encoding="utf-8"?>
<calcChain xmlns="http://schemas.openxmlformats.org/spreadsheetml/2006/main">
  <c r="S7" i="14" l="1"/>
  <c r="N7" i="14"/>
  <c r="I7" i="14"/>
  <c r="D7" i="14"/>
  <c r="S7" i="19"/>
  <c r="N7" i="19"/>
  <c r="I7" i="19"/>
  <c r="D7" i="19"/>
  <c r="S7" i="17"/>
  <c r="N7" i="17"/>
  <c r="I7" i="17"/>
  <c r="S7" i="22"/>
  <c r="N7" i="22"/>
  <c r="I7" i="22"/>
  <c r="X48" i="20" l="1"/>
  <c r="I17" i="20"/>
  <c r="D17" i="22"/>
  <c r="S56" i="22" l="1"/>
  <c r="N56" i="22"/>
  <c r="I56" i="22"/>
  <c r="D56" i="22"/>
  <c r="E42" i="22"/>
  <c r="D42" i="22"/>
  <c r="T41" i="22"/>
  <c r="O41" i="22"/>
  <c r="N41" i="22"/>
  <c r="I41" i="22"/>
  <c r="F41" i="22"/>
  <c r="E41" i="22"/>
  <c r="I40" i="22"/>
  <c r="F40" i="22"/>
  <c r="E40" i="22"/>
  <c r="T39" i="22"/>
  <c r="I39" i="22"/>
  <c r="F39" i="22"/>
  <c r="E39" i="22"/>
  <c r="T38" i="22"/>
  <c r="O38" i="22"/>
  <c r="I38" i="22"/>
  <c r="F38" i="22"/>
  <c r="E38" i="22"/>
  <c r="T37" i="22"/>
  <c r="O37" i="22"/>
  <c r="N37" i="22"/>
  <c r="I37" i="22"/>
  <c r="F37" i="22"/>
  <c r="E37" i="22"/>
  <c r="I36" i="22"/>
  <c r="F36" i="22"/>
  <c r="E36" i="22"/>
  <c r="T35" i="22"/>
  <c r="I35" i="22"/>
  <c r="F35" i="22"/>
  <c r="E35" i="22"/>
  <c r="T34" i="22"/>
  <c r="O34" i="22"/>
  <c r="I34" i="22"/>
  <c r="F34" i="22"/>
  <c r="E34" i="22"/>
  <c r="O33" i="22"/>
  <c r="I33" i="22"/>
  <c r="F33" i="22"/>
  <c r="E33" i="22"/>
  <c r="U32" i="22"/>
  <c r="T32" i="22"/>
  <c r="O32" i="22"/>
  <c r="N32" i="22"/>
  <c r="J32" i="22"/>
  <c r="I32" i="22"/>
  <c r="F32" i="22"/>
  <c r="E32" i="22"/>
  <c r="O31" i="22"/>
  <c r="I31" i="22"/>
  <c r="F31" i="22"/>
  <c r="E31" i="22"/>
  <c r="U30" i="22"/>
  <c r="T30" i="22"/>
  <c r="O30" i="22"/>
  <c r="N30" i="22"/>
  <c r="J30" i="22"/>
  <c r="I30" i="22"/>
  <c r="F30" i="22"/>
  <c r="E30" i="22"/>
  <c r="O29" i="22"/>
  <c r="I29" i="22"/>
  <c r="F29" i="22"/>
  <c r="E29" i="22"/>
  <c r="U28" i="22"/>
  <c r="T28" i="22"/>
  <c r="O28" i="22"/>
  <c r="N28" i="22"/>
  <c r="J28" i="22"/>
  <c r="I28" i="22"/>
  <c r="F28" i="22"/>
  <c r="E28" i="22"/>
  <c r="O27" i="22"/>
  <c r="I27" i="22"/>
  <c r="F27" i="22"/>
  <c r="F42" i="22" s="1"/>
  <c r="E27" i="22"/>
  <c r="S20" i="22"/>
  <c r="N20" i="22"/>
  <c r="I20" i="22"/>
  <c r="D20" i="22"/>
  <c r="S19" i="22"/>
  <c r="N19" i="22"/>
  <c r="I19" i="22"/>
  <c r="D19" i="22"/>
  <c r="S18" i="22"/>
  <c r="N18" i="22"/>
  <c r="I18" i="22"/>
  <c r="D18" i="22"/>
  <c r="S17" i="22"/>
  <c r="S21" i="22" s="1"/>
  <c r="S57" i="22" s="1"/>
  <c r="N17" i="22"/>
  <c r="N21" i="22" s="1"/>
  <c r="I17" i="22"/>
  <c r="I21" i="22" s="1"/>
  <c r="I57" i="22" s="1"/>
  <c r="D21" i="22"/>
  <c r="X13" i="22"/>
  <c r="S9" i="22"/>
  <c r="S55" i="22" s="1"/>
  <c r="N9" i="22"/>
  <c r="N55" i="22" s="1"/>
  <c r="I9" i="22"/>
  <c r="I55" i="22" s="1"/>
  <c r="D9" i="22"/>
  <c r="D14" i="22" s="1"/>
  <c r="X8" i="22"/>
  <c r="X7" i="22"/>
  <c r="X6" i="22"/>
  <c r="N14" i="22" l="1"/>
  <c r="N22" i="22" s="1"/>
  <c r="N23" i="22" s="1"/>
  <c r="N45" i="22" s="1"/>
  <c r="I14" i="22"/>
  <c r="I22" i="22" s="1"/>
  <c r="I23" i="22" s="1"/>
  <c r="I45" i="22" s="1"/>
  <c r="X9" i="22"/>
  <c r="D57" i="22"/>
  <c r="X21" i="22"/>
  <c r="D43" i="22"/>
  <c r="D46" i="22" s="1"/>
  <c r="N57" i="22"/>
  <c r="S36" i="22"/>
  <c r="K36" i="22"/>
  <c r="P36" i="22"/>
  <c r="J36" i="22"/>
  <c r="X36" i="22" s="1"/>
  <c r="U36" i="22"/>
  <c r="S40" i="22"/>
  <c r="K40" i="22"/>
  <c r="P40" i="22"/>
  <c r="J40" i="22"/>
  <c r="U40" i="22"/>
  <c r="S27" i="22"/>
  <c r="K27" i="22"/>
  <c r="I42" i="22"/>
  <c r="P27" i="22"/>
  <c r="S29" i="22"/>
  <c r="K29" i="22"/>
  <c r="P29" i="22"/>
  <c r="S31" i="22"/>
  <c r="K31" i="22"/>
  <c r="P31" i="22"/>
  <c r="S33" i="22"/>
  <c r="K33" i="22"/>
  <c r="P33" i="22"/>
  <c r="S35" i="22"/>
  <c r="K35" i="22"/>
  <c r="P35" i="22"/>
  <c r="J35" i="22"/>
  <c r="X35" i="22" s="1"/>
  <c r="U35" i="22"/>
  <c r="N36" i="22"/>
  <c r="S39" i="22"/>
  <c r="K39" i="22"/>
  <c r="P39" i="22"/>
  <c r="J39" i="22"/>
  <c r="X39" i="22" s="1"/>
  <c r="U39" i="22"/>
  <c r="N40" i="22"/>
  <c r="S14" i="22"/>
  <c r="S22" i="22" s="1"/>
  <c r="S23" i="22" s="1"/>
  <c r="S45" i="22" s="1"/>
  <c r="J27" i="22"/>
  <c r="T27" i="22"/>
  <c r="J29" i="22"/>
  <c r="T29" i="22"/>
  <c r="J31" i="22"/>
  <c r="T31" i="22"/>
  <c r="J33" i="22"/>
  <c r="X33" i="22" s="1"/>
  <c r="T33" i="22"/>
  <c r="S34" i="22"/>
  <c r="K34" i="22"/>
  <c r="P34" i="22"/>
  <c r="J34" i="22"/>
  <c r="U34" i="22"/>
  <c r="N35" i="22"/>
  <c r="O36" i="22"/>
  <c r="S38" i="22"/>
  <c r="K38" i="22"/>
  <c r="P38" i="22"/>
  <c r="J38" i="22"/>
  <c r="U38" i="22"/>
  <c r="N39" i="22"/>
  <c r="O40" i="22"/>
  <c r="X40" i="22" s="1"/>
  <c r="D22" i="22"/>
  <c r="D23" i="22" s="1"/>
  <c r="D45" i="22" s="1"/>
  <c r="N27" i="22"/>
  <c r="U27" i="22"/>
  <c r="S28" i="22"/>
  <c r="X28" i="22" s="1"/>
  <c r="K28" i="22"/>
  <c r="P28" i="22"/>
  <c r="N29" i="22"/>
  <c r="U29" i="22"/>
  <c r="S30" i="22"/>
  <c r="K30" i="22"/>
  <c r="X30" i="22" s="1"/>
  <c r="P30" i="22"/>
  <c r="N31" i="22"/>
  <c r="U31" i="22"/>
  <c r="S32" i="22"/>
  <c r="K32" i="22"/>
  <c r="X32" i="22" s="1"/>
  <c r="P32" i="22"/>
  <c r="N33" i="22"/>
  <c r="U33" i="22"/>
  <c r="N34" i="22"/>
  <c r="X34" i="22" s="1"/>
  <c r="O35" i="22"/>
  <c r="O42" i="22" s="1"/>
  <c r="T36" i="22"/>
  <c r="S37" i="22"/>
  <c r="K37" i="22"/>
  <c r="X37" i="22"/>
  <c r="P37" i="22"/>
  <c r="J37" i="22"/>
  <c r="U37" i="22"/>
  <c r="N38" i="22"/>
  <c r="X38" i="22" s="1"/>
  <c r="O39" i="22"/>
  <c r="T40" i="22"/>
  <c r="S41" i="22"/>
  <c r="K41" i="22"/>
  <c r="P41" i="22"/>
  <c r="J41" i="22"/>
  <c r="X41" i="22" s="1"/>
  <c r="U41" i="22"/>
  <c r="D55" i="22"/>
  <c r="D17" i="17"/>
  <c r="X9" i="17"/>
  <c r="D17" i="19"/>
  <c r="S18" i="14"/>
  <c r="N18" i="14"/>
  <c r="I18" i="14"/>
  <c r="D18" i="14"/>
  <c r="U42" i="22" l="1"/>
  <c r="X29" i="22"/>
  <c r="X14" i="22"/>
  <c r="X22" i="22" s="1"/>
  <c r="X23" i="22" s="1"/>
  <c r="X45" i="22" s="1"/>
  <c r="K42" i="22"/>
  <c r="I43" i="22" s="1"/>
  <c r="I46" i="22" s="1"/>
  <c r="N42" i="22"/>
  <c r="T42" i="22"/>
  <c r="S42" i="22"/>
  <c r="S43" i="22" s="1"/>
  <c r="S46" i="22" s="1"/>
  <c r="S47" i="22" s="1"/>
  <c r="D47" i="22"/>
  <c r="X31" i="22"/>
  <c r="J42" i="22"/>
  <c r="X27" i="22"/>
  <c r="P42" i="22"/>
  <c r="S17" i="19"/>
  <c r="N17" i="19"/>
  <c r="I17" i="19"/>
  <c r="S17" i="17"/>
  <c r="N17" i="17"/>
  <c r="I17" i="17"/>
  <c r="S17" i="20"/>
  <c r="N17" i="20"/>
  <c r="D17" i="20"/>
  <c r="I47" i="22" l="1"/>
  <c r="X42" i="22"/>
  <c r="N43" i="22"/>
  <c r="N46" i="22" s="1"/>
  <c r="N47" i="22" s="1"/>
  <c r="X7" i="20"/>
  <c r="S56" i="17"/>
  <c r="N56" i="17"/>
  <c r="I56" i="17"/>
  <c r="D56" i="17"/>
  <c r="D42" i="17"/>
  <c r="P41" i="17"/>
  <c r="N41" i="17"/>
  <c r="J41" i="17"/>
  <c r="I41" i="17"/>
  <c r="T41" i="17" s="1"/>
  <c r="F41" i="17"/>
  <c r="E41" i="17"/>
  <c r="T40" i="17"/>
  <c r="I40" i="17"/>
  <c r="S40" i="17" s="1"/>
  <c r="F40" i="17"/>
  <c r="E40" i="17"/>
  <c r="I39" i="17"/>
  <c r="U39" i="17" s="1"/>
  <c r="F39" i="17"/>
  <c r="E39" i="17"/>
  <c r="I38" i="17"/>
  <c r="S38" i="17" s="1"/>
  <c r="F38" i="17"/>
  <c r="E38" i="17"/>
  <c r="T37" i="17"/>
  <c r="P37" i="17"/>
  <c r="N37" i="17"/>
  <c r="K37" i="17"/>
  <c r="J37" i="17"/>
  <c r="I37" i="17"/>
  <c r="U37" i="17" s="1"/>
  <c r="F37" i="17"/>
  <c r="E37" i="17"/>
  <c r="T36" i="17"/>
  <c r="I36" i="17"/>
  <c r="S36" i="17" s="1"/>
  <c r="F36" i="17"/>
  <c r="E36" i="17"/>
  <c r="T35" i="17"/>
  <c r="K35" i="17"/>
  <c r="I35" i="17"/>
  <c r="U35" i="17" s="1"/>
  <c r="F35" i="17"/>
  <c r="E35" i="17"/>
  <c r="I34" i="17"/>
  <c r="S34" i="17" s="1"/>
  <c r="F34" i="17"/>
  <c r="E34" i="17"/>
  <c r="P33" i="17"/>
  <c r="N33" i="17"/>
  <c r="J33" i="17"/>
  <c r="I33" i="17"/>
  <c r="U33" i="17" s="1"/>
  <c r="F33" i="17"/>
  <c r="E33" i="17"/>
  <c r="T32" i="17"/>
  <c r="I32" i="17"/>
  <c r="S32" i="17" s="1"/>
  <c r="F32" i="17"/>
  <c r="E32" i="17"/>
  <c r="I31" i="17"/>
  <c r="U31" i="17" s="1"/>
  <c r="F31" i="17"/>
  <c r="E31" i="17"/>
  <c r="I30" i="17"/>
  <c r="S30" i="17" s="1"/>
  <c r="F30" i="17"/>
  <c r="E30" i="17"/>
  <c r="P29" i="17"/>
  <c r="N29" i="17"/>
  <c r="K29" i="17"/>
  <c r="J29" i="17"/>
  <c r="I29" i="17"/>
  <c r="U29" i="17" s="1"/>
  <c r="F29" i="17"/>
  <c r="E29" i="17"/>
  <c r="T28" i="17"/>
  <c r="I28" i="17"/>
  <c r="S28" i="17" s="1"/>
  <c r="F28" i="17"/>
  <c r="E28" i="17"/>
  <c r="T27" i="17"/>
  <c r="O27" i="17"/>
  <c r="J27" i="17"/>
  <c r="I27" i="17"/>
  <c r="K27" i="17" s="1"/>
  <c r="F27" i="17"/>
  <c r="E27" i="17"/>
  <c r="E42" i="17" s="1"/>
  <c r="S20" i="17"/>
  <c r="D20" i="17" s="1"/>
  <c r="D21" i="17" s="1"/>
  <c r="N20" i="17"/>
  <c r="I20" i="17"/>
  <c r="S19" i="17"/>
  <c r="N19" i="17"/>
  <c r="I19" i="17"/>
  <c r="D19" i="17"/>
  <c r="S18" i="17"/>
  <c r="N18" i="17"/>
  <c r="I18" i="17"/>
  <c r="D18" i="17"/>
  <c r="S21" i="17"/>
  <c r="S57" i="17" s="1"/>
  <c r="N21" i="17"/>
  <c r="N57" i="17" s="1"/>
  <c r="I21" i="17"/>
  <c r="I57" i="17" s="1"/>
  <c r="X13" i="17"/>
  <c r="N9" i="17"/>
  <c r="N55" i="17" s="1"/>
  <c r="I9" i="17"/>
  <c r="I55" i="17" s="1"/>
  <c r="D9" i="17"/>
  <c r="D14" i="17" s="1"/>
  <c r="X8" i="17"/>
  <c r="S9" i="17"/>
  <c r="X6" i="17"/>
  <c r="X7" i="14"/>
  <c r="X7" i="19"/>
  <c r="X46" i="22" l="1"/>
  <c r="X47" i="22" s="1"/>
  <c r="O31" i="17"/>
  <c r="O39" i="17"/>
  <c r="N27" i="17"/>
  <c r="T29" i="17"/>
  <c r="T42" i="17" s="1"/>
  <c r="T30" i="17"/>
  <c r="J31" i="17"/>
  <c r="P31" i="17"/>
  <c r="O33" i="17"/>
  <c r="N35" i="17"/>
  <c r="T38" i="17"/>
  <c r="J39" i="17"/>
  <c r="P39" i="17"/>
  <c r="O41" i="17"/>
  <c r="K31" i="17"/>
  <c r="T31" i="17"/>
  <c r="O35" i="17"/>
  <c r="K39" i="17"/>
  <c r="T39" i="17"/>
  <c r="F42" i="17"/>
  <c r="P27" i="17"/>
  <c r="O29" i="17"/>
  <c r="N31" i="17"/>
  <c r="K33" i="17"/>
  <c r="T33" i="17"/>
  <c r="T34" i="17"/>
  <c r="J35" i="17"/>
  <c r="X35" i="17" s="1"/>
  <c r="P35" i="17"/>
  <c r="O37" i="17"/>
  <c r="N39" i="17"/>
  <c r="K41" i="17"/>
  <c r="N14" i="17"/>
  <c r="N22" i="17" s="1"/>
  <c r="I14" i="17"/>
  <c r="I22" i="17" s="1"/>
  <c r="I23" i="17" s="1"/>
  <c r="I45" i="17" s="1"/>
  <c r="D43" i="17"/>
  <c r="D46" i="17" s="1"/>
  <c r="D22" i="17"/>
  <c r="D23" i="17" s="1"/>
  <c r="D45" i="17" s="1"/>
  <c r="S55" i="17"/>
  <c r="S14" i="17"/>
  <c r="S22" i="17" s="1"/>
  <c r="S23" i="17" s="1"/>
  <c r="S45" i="17" s="1"/>
  <c r="N23" i="17"/>
  <c r="N45" i="17" s="1"/>
  <c r="D57" i="17"/>
  <c r="X21" i="17"/>
  <c r="U38" i="17"/>
  <c r="U40" i="17"/>
  <c r="J28" i="17"/>
  <c r="J30" i="17"/>
  <c r="J32" i="17"/>
  <c r="J34" i="17"/>
  <c r="J36" i="17"/>
  <c r="J38" i="17"/>
  <c r="J40" i="17"/>
  <c r="I42" i="17"/>
  <c r="S27" i="17"/>
  <c r="K28" i="17"/>
  <c r="S29" i="17"/>
  <c r="K30" i="17"/>
  <c r="S31" i="17"/>
  <c r="X31" i="17" s="1"/>
  <c r="K32" i="17"/>
  <c r="S33" i="17"/>
  <c r="K34" i="17"/>
  <c r="S35" i="17"/>
  <c r="K36" i="17"/>
  <c r="S37" i="17"/>
  <c r="X37" i="17" s="1"/>
  <c r="K38" i="17"/>
  <c r="S39" i="17"/>
  <c r="X39" i="17" s="1"/>
  <c r="K40" i="17"/>
  <c r="S41" i="17"/>
  <c r="N30" i="17"/>
  <c r="N32" i="17"/>
  <c r="N34" i="17"/>
  <c r="N36" i="17"/>
  <c r="N40" i="17"/>
  <c r="X40" i="17" s="1"/>
  <c r="U27" i="17"/>
  <c r="O28" i="17"/>
  <c r="O30" i="17"/>
  <c r="O32" i="17"/>
  <c r="O34" i="17"/>
  <c r="O36" i="17"/>
  <c r="O38" i="17"/>
  <c r="O40" i="17"/>
  <c r="U41" i="17"/>
  <c r="U28" i="17"/>
  <c r="U30" i="17"/>
  <c r="U32" i="17"/>
  <c r="U34" i="17"/>
  <c r="N28" i="17"/>
  <c r="D55" i="17"/>
  <c r="P28" i="17"/>
  <c r="P30" i="17"/>
  <c r="P32" i="17"/>
  <c r="P34" i="17"/>
  <c r="P36" i="17"/>
  <c r="P38" i="17"/>
  <c r="P40" i="17"/>
  <c r="U36" i="17"/>
  <c r="N38" i="17"/>
  <c r="X51" i="22" l="1"/>
  <c r="X52" i="22" s="1"/>
  <c r="A49" i="22"/>
  <c r="X38" i="17"/>
  <c r="P42" i="17"/>
  <c r="X34" i="17"/>
  <c r="X30" i="17"/>
  <c r="X41" i="17"/>
  <c r="X33" i="17"/>
  <c r="X29" i="17"/>
  <c r="X32" i="17"/>
  <c r="X28" i="17"/>
  <c r="X36" i="17"/>
  <c r="O42" i="17"/>
  <c r="K42" i="17"/>
  <c r="J42" i="17"/>
  <c r="X42" i="17" s="1"/>
  <c r="U42" i="17"/>
  <c r="D47" i="17"/>
  <c r="X14" i="17"/>
  <c r="X22" i="17" s="1"/>
  <c r="X23" i="17" s="1"/>
  <c r="X45" i="17" s="1"/>
  <c r="N42" i="17"/>
  <c r="S42" i="17"/>
  <c r="S43" i="17" s="1"/>
  <c r="S46" i="17" s="1"/>
  <c r="X27" i="17"/>
  <c r="S58" i="22" l="1"/>
  <c r="S59" i="22" s="1"/>
  <c r="N58" i="22"/>
  <c r="N59" i="22" s="1"/>
  <c r="X53" i="22"/>
  <c r="I58" i="22"/>
  <c r="I59" i="22" s="1"/>
  <c r="D58" i="22"/>
  <c r="D59" i="22" s="1"/>
  <c r="I43" i="17"/>
  <c r="I46" i="17" s="1"/>
  <c r="I47" i="17" s="1"/>
  <c r="N43" i="17"/>
  <c r="N46" i="17" s="1"/>
  <c r="N47" i="17" s="1"/>
  <c r="S47" i="17"/>
  <c r="X46" i="17" l="1"/>
  <c r="X47" i="17" s="1"/>
  <c r="X51" i="17" s="1"/>
  <c r="X52" i="17" s="1"/>
  <c r="A49" i="17" l="1"/>
  <c r="I58" i="17"/>
  <c r="I59" i="17" s="1"/>
  <c r="S58" i="17"/>
  <c r="S59" i="17" s="1"/>
  <c r="N58" i="17"/>
  <c r="N59" i="17" s="1"/>
  <c r="X53" i="17"/>
  <c r="D58" i="17"/>
  <c r="D59" i="17" s="1"/>
  <c r="S56" i="20" l="1"/>
  <c r="N56" i="20"/>
  <c r="I56" i="20"/>
  <c r="D56" i="20"/>
  <c r="D42" i="20"/>
  <c r="P41" i="20"/>
  <c r="I41" i="20"/>
  <c r="K41" i="20" s="1"/>
  <c r="F41" i="20"/>
  <c r="E41" i="20"/>
  <c r="T40" i="20"/>
  <c r="N40" i="20"/>
  <c r="I40" i="20"/>
  <c r="K40" i="20" s="1"/>
  <c r="F40" i="20"/>
  <c r="E40" i="20"/>
  <c r="I39" i="20"/>
  <c r="K39" i="20" s="1"/>
  <c r="F39" i="20"/>
  <c r="E39" i="20"/>
  <c r="I38" i="20"/>
  <c r="N38" i="20" s="1"/>
  <c r="F38" i="20"/>
  <c r="E38" i="20"/>
  <c r="I37" i="20"/>
  <c r="K37" i="20" s="1"/>
  <c r="F37" i="20"/>
  <c r="E37" i="20"/>
  <c r="T36" i="20"/>
  <c r="I36" i="20"/>
  <c r="U36" i="20" s="1"/>
  <c r="F36" i="20"/>
  <c r="E36" i="20"/>
  <c r="P35" i="20"/>
  <c r="N35" i="20"/>
  <c r="I35" i="20"/>
  <c r="K35" i="20" s="1"/>
  <c r="F35" i="20"/>
  <c r="E35" i="20"/>
  <c r="U34" i="20"/>
  <c r="I34" i="20"/>
  <c r="F34" i="20"/>
  <c r="E34" i="20"/>
  <c r="I33" i="20"/>
  <c r="K33" i="20" s="1"/>
  <c r="F33" i="20"/>
  <c r="E33" i="20"/>
  <c r="I32" i="20"/>
  <c r="F32" i="20"/>
  <c r="E32" i="20"/>
  <c r="I31" i="20"/>
  <c r="K31" i="20" s="1"/>
  <c r="F31" i="20"/>
  <c r="E31" i="20"/>
  <c r="I30" i="20"/>
  <c r="F30" i="20"/>
  <c r="E30" i="20"/>
  <c r="I29" i="20"/>
  <c r="K29" i="20" s="1"/>
  <c r="F29" i="20"/>
  <c r="E29" i="20"/>
  <c r="I28" i="20"/>
  <c r="F28" i="20"/>
  <c r="E28" i="20"/>
  <c r="S27" i="20"/>
  <c r="I27" i="20"/>
  <c r="K27" i="20" s="1"/>
  <c r="F27" i="20"/>
  <c r="E27" i="20"/>
  <c r="S20" i="20"/>
  <c r="N20" i="20"/>
  <c r="I20" i="20"/>
  <c r="D20" i="20"/>
  <c r="S19" i="20"/>
  <c r="N19" i="20"/>
  <c r="I19" i="20"/>
  <c r="D19" i="20"/>
  <c r="S18" i="20"/>
  <c r="N18" i="20"/>
  <c r="I18" i="20"/>
  <c r="D18" i="20"/>
  <c r="S21" i="20"/>
  <c r="S57" i="20" s="1"/>
  <c r="X13" i="20"/>
  <c r="D9" i="20"/>
  <c r="D14" i="20" s="1"/>
  <c r="X8" i="20"/>
  <c r="S9" i="20"/>
  <c r="N9" i="20"/>
  <c r="I9" i="20"/>
  <c r="I55" i="20" s="1"/>
  <c r="X6" i="20"/>
  <c r="X9" i="20" s="1"/>
  <c r="S56" i="19"/>
  <c r="N56" i="19"/>
  <c r="I56" i="19"/>
  <c r="D56" i="19"/>
  <c r="D42" i="19"/>
  <c r="S41" i="19"/>
  <c r="I41" i="19"/>
  <c r="K41" i="19" s="1"/>
  <c r="F41" i="19"/>
  <c r="E41" i="19"/>
  <c r="I40" i="19"/>
  <c r="U40" i="19" s="1"/>
  <c r="F40" i="19"/>
  <c r="E40" i="19"/>
  <c r="I39" i="19"/>
  <c r="K39" i="19" s="1"/>
  <c r="F39" i="19"/>
  <c r="E39" i="19"/>
  <c r="I38" i="19"/>
  <c r="U38" i="19" s="1"/>
  <c r="F38" i="19"/>
  <c r="E38" i="19"/>
  <c r="I37" i="19"/>
  <c r="K37" i="19" s="1"/>
  <c r="F37" i="19"/>
  <c r="E37" i="19"/>
  <c r="I36" i="19"/>
  <c r="U36" i="19" s="1"/>
  <c r="F36" i="19"/>
  <c r="E36" i="19"/>
  <c r="I35" i="19"/>
  <c r="K35" i="19" s="1"/>
  <c r="F35" i="19"/>
  <c r="E35" i="19"/>
  <c r="I34" i="19"/>
  <c r="F34" i="19"/>
  <c r="E34" i="19"/>
  <c r="S33" i="19"/>
  <c r="O33" i="19"/>
  <c r="I33" i="19"/>
  <c r="K33" i="19" s="1"/>
  <c r="F33" i="19"/>
  <c r="E33" i="19"/>
  <c r="I32" i="19"/>
  <c r="F32" i="19"/>
  <c r="E32" i="19"/>
  <c r="I31" i="19"/>
  <c r="K31" i="19" s="1"/>
  <c r="F31" i="19"/>
  <c r="E31" i="19"/>
  <c r="I30" i="19"/>
  <c r="F30" i="19"/>
  <c r="E30" i="19"/>
  <c r="P29" i="19"/>
  <c r="O29" i="19"/>
  <c r="I29" i="19"/>
  <c r="K29" i="19" s="1"/>
  <c r="F29" i="19"/>
  <c r="E29" i="19"/>
  <c r="I28" i="19"/>
  <c r="J28" i="19" s="1"/>
  <c r="F28" i="19"/>
  <c r="E28" i="19"/>
  <c r="S27" i="19"/>
  <c r="I27" i="19"/>
  <c r="K27" i="19" s="1"/>
  <c r="F27" i="19"/>
  <c r="E27" i="19"/>
  <c r="S20" i="19"/>
  <c r="N20" i="19"/>
  <c r="I20" i="19"/>
  <c r="D20" i="19"/>
  <c r="S19" i="19"/>
  <c r="N19" i="19"/>
  <c r="I19" i="19"/>
  <c r="D19" i="19"/>
  <c r="S18" i="19"/>
  <c r="N18" i="19"/>
  <c r="I18" i="19"/>
  <c r="D18" i="19"/>
  <c r="X13" i="19"/>
  <c r="X11" i="19"/>
  <c r="X8" i="19"/>
  <c r="S9" i="19"/>
  <c r="N9" i="19"/>
  <c r="I9" i="19"/>
  <c r="I55" i="19" s="1"/>
  <c r="D9" i="19"/>
  <c r="D14" i="19" s="1"/>
  <c r="X6" i="19"/>
  <c r="T33" i="20" l="1"/>
  <c r="S39" i="20"/>
  <c r="T27" i="19"/>
  <c r="K28" i="19"/>
  <c r="N35" i="19"/>
  <c r="T35" i="19"/>
  <c r="T37" i="19"/>
  <c r="T41" i="19"/>
  <c r="S31" i="20"/>
  <c r="N33" i="20"/>
  <c r="N39" i="20"/>
  <c r="S41" i="20"/>
  <c r="O27" i="19"/>
  <c r="N28" i="19"/>
  <c r="S29" i="19"/>
  <c r="T33" i="19"/>
  <c r="O35" i="19"/>
  <c r="O41" i="19"/>
  <c r="O27" i="20"/>
  <c r="T31" i="20"/>
  <c r="O33" i="20"/>
  <c r="S35" i="20"/>
  <c r="O39" i="20"/>
  <c r="U40" i="20"/>
  <c r="N41" i="20"/>
  <c r="T41" i="20"/>
  <c r="U28" i="19"/>
  <c r="S35" i="19"/>
  <c r="P27" i="19"/>
  <c r="T28" i="19"/>
  <c r="T29" i="19"/>
  <c r="P35" i="19"/>
  <c r="P41" i="19"/>
  <c r="P27" i="20"/>
  <c r="P33" i="20"/>
  <c r="T35" i="20"/>
  <c r="P39" i="20"/>
  <c r="O41" i="20"/>
  <c r="E42" i="20"/>
  <c r="P29" i="20"/>
  <c r="S37" i="20"/>
  <c r="I42" i="20"/>
  <c r="N27" i="20"/>
  <c r="P31" i="20"/>
  <c r="N29" i="20"/>
  <c r="O37" i="20"/>
  <c r="T38" i="20"/>
  <c r="T27" i="20"/>
  <c r="O29" i="20"/>
  <c r="S33" i="20"/>
  <c r="P37" i="20"/>
  <c r="U38" i="20"/>
  <c r="T39" i="20"/>
  <c r="D21" i="20"/>
  <c r="I21" i="20"/>
  <c r="I57" i="20" s="1"/>
  <c r="F42" i="20"/>
  <c r="S29" i="20"/>
  <c r="N31" i="20"/>
  <c r="O35" i="20"/>
  <c r="T37" i="20"/>
  <c r="N37" i="20"/>
  <c r="N21" i="20"/>
  <c r="N57" i="20" s="1"/>
  <c r="T29" i="20"/>
  <c r="O31" i="20"/>
  <c r="N39" i="19"/>
  <c r="N40" i="19"/>
  <c r="N31" i="19"/>
  <c r="O39" i="19"/>
  <c r="T40" i="19"/>
  <c r="O31" i="19"/>
  <c r="P39" i="19"/>
  <c r="D21" i="19"/>
  <c r="E42" i="19"/>
  <c r="P31" i="19"/>
  <c r="N37" i="19"/>
  <c r="T38" i="19"/>
  <c r="S39" i="19"/>
  <c r="I21" i="19"/>
  <c r="I57" i="19" s="1"/>
  <c r="F42" i="19"/>
  <c r="D43" i="19" s="1"/>
  <c r="D46" i="19" s="1"/>
  <c r="S31" i="19"/>
  <c r="N33" i="19"/>
  <c r="O37" i="19"/>
  <c r="T39" i="19"/>
  <c r="X9" i="19"/>
  <c r="N21" i="19"/>
  <c r="N57" i="19" s="1"/>
  <c r="T31" i="19"/>
  <c r="P37" i="19"/>
  <c r="S21" i="19"/>
  <c r="S57" i="19" s="1"/>
  <c r="N27" i="19"/>
  <c r="N29" i="19"/>
  <c r="P33" i="19"/>
  <c r="S37" i="19"/>
  <c r="N41" i="19"/>
  <c r="I14" i="20"/>
  <c r="I22" i="20" s="1"/>
  <c r="I23" i="20" s="1"/>
  <c r="I45" i="20" s="1"/>
  <c r="D22" i="20"/>
  <c r="D43" i="20"/>
  <c r="D46" i="20" s="1"/>
  <c r="S28" i="20"/>
  <c r="P28" i="20"/>
  <c r="O28" i="20"/>
  <c r="J28" i="20"/>
  <c r="S30" i="20"/>
  <c r="P30" i="20"/>
  <c r="O30" i="20"/>
  <c r="K28" i="20"/>
  <c r="J30" i="20"/>
  <c r="S32" i="20"/>
  <c r="P32" i="20"/>
  <c r="O32" i="20"/>
  <c r="N28" i="20"/>
  <c r="K30" i="20"/>
  <c r="J32" i="20"/>
  <c r="S34" i="20"/>
  <c r="P34" i="20"/>
  <c r="O34" i="20"/>
  <c r="T28" i="20"/>
  <c r="N30" i="20"/>
  <c r="K32" i="20"/>
  <c r="J34" i="20"/>
  <c r="S36" i="20"/>
  <c r="P36" i="20"/>
  <c r="O36" i="20"/>
  <c r="U28" i="20"/>
  <c r="T30" i="20"/>
  <c r="N32" i="20"/>
  <c r="K34" i="20"/>
  <c r="J36" i="20"/>
  <c r="S38" i="20"/>
  <c r="P38" i="20"/>
  <c r="O38" i="20"/>
  <c r="N55" i="20"/>
  <c r="N14" i="20"/>
  <c r="N22" i="20" s="1"/>
  <c r="U30" i="20"/>
  <c r="T32" i="20"/>
  <c r="N34" i="20"/>
  <c r="K36" i="20"/>
  <c r="J38" i="20"/>
  <c r="S40" i="20"/>
  <c r="P40" i="20"/>
  <c r="O40" i="20"/>
  <c r="D55" i="20"/>
  <c r="S55" i="20"/>
  <c r="S14" i="20"/>
  <c r="S22" i="20" s="1"/>
  <c r="S23" i="20" s="1"/>
  <c r="S45" i="20" s="1"/>
  <c r="U32" i="20"/>
  <c r="T34" i="20"/>
  <c r="N36" i="20"/>
  <c r="K38" i="20"/>
  <c r="J40" i="20"/>
  <c r="U27" i="20"/>
  <c r="U29" i="20"/>
  <c r="U31" i="20"/>
  <c r="U33" i="20"/>
  <c r="U35" i="20"/>
  <c r="U37" i="20"/>
  <c r="U39" i="20"/>
  <c r="U41" i="20"/>
  <c r="J27" i="20"/>
  <c r="X27" i="20" s="1"/>
  <c r="J29" i="20"/>
  <c r="J31" i="20"/>
  <c r="J33" i="20"/>
  <c r="J35" i="20"/>
  <c r="J37" i="20"/>
  <c r="J39" i="20"/>
  <c r="J41" i="20"/>
  <c r="X41" i="20"/>
  <c r="D22" i="19"/>
  <c r="S30" i="19"/>
  <c r="P30" i="19"/>
  <c r="O30" i="19"/>
  <c r="J30" i="19"/>
  <c r="S32" i="19"/>
  <c r="P32" i="19"/>
  <c r="O32" i="19"/>
  <c r="N30" i="19"/>
  <c r="K32" i="19"/>
  <c r="S38" i="19"/>
  <c r="P38" i="19"/>
  <c r="O38" i="19"/>
  <c r="K30" i="19"/>
  <c r="J32" i="19"/>
  <c r="S34" i="19"/>
  <c r="P34" i="19"/>
  <c r="O34" i="19"/>
  <c r="J34" i="19"/>
  <c r="S36" i="19"/>
  <c r="P36" i="19"/>
  <c r="O36" i="19"/>
  <c r="T30" i="19"/>
  <c r="N32" i="19"/>
  <c r="K34" i="19"/>
  <c r="J36" i="19"/>
  <c r="N55" i="19"/>
  <c r="N14" i="19"/>
  <c r="N22" i="19" s="1"/>
  <c r="U30" i="19"/>
  <c r="T32" i="19"/>
  <c r="N34" i="19"/>
  <c r="K36" i="19"/>
  <c r="J38" i="19"/>
  <c r="S40" i="19"/>
  <c r="P40" i="19"/>
  <c r="O40" i="19"/>
  <c r="D55" i="19"/>
  <c r="S55" i="19"/>
  <c r="S14" i="19"/>
  <c r="S22" i="19" s="1"/>
  <c r="U32" i="19"/>
  <c r="T34" i="19"/>
  <c r="N36" i="19"/>
  <c r="K38" i="19"/>
  <c r="J40" i="19"/>
  <c r="I14" i="19"/>
  <c r="I22" i="19" s="1"/>
  <c r="S28" i="19"/>
  <c r="P28" i="19"/>
  <c r="O28" i="19"/>
  <c r="X28" i="19" s="1"/>
  <c r="U34" i="19"/>
  <c r="T36" i="19"/>
  <c r="N38" i="19"/>
  <c r="K40" i="19"/>
  <c r="I42" i="19"/>
  <c r="U27" i="19"/>
  <c r="U29" i="19"/>
  <c r="U31" i="19"/>
  <c r="U33" i="19"/>
  <c r="U35" i="19"/>
  <c r="U37" i="19"/>
  <c r="U39" i="19"/>
  <c r="U41" i="19"/>
  <c r="J27" i="19"/>
  <c r="X27" i="19" s="1"/>
  <c r="J29" i="19"/>
  <c r="X29" i="19" s="1"/>
  <c r="J31" i="19"/>
  <c r="J33" i="19"/>
  <c r="J35" i="19"/>
  <c r="J37" i="19"/>
  <c r="J39" i="19"/>
  <c r="J41" i="19"/>
  <c r="X41" i="19"/>
  <c r="X37" i="19" l="1"/>
  <c r="O42" i="19"/>
  <c r="X31" i="20"/>
  <c r="O42" i="20"/>
  <c r="N43" i="20" s="1"/>
  <c r="N46" i="20" s="1"/>
  <c r="X31" i="19"/>
  <c r="X35" i="19"/>
  <c r="X32" i="19"/>
  <c r="X33" i="19"/>
  <c r="N42" i="20"/>
  <c r="X30" i="20"/>
  <c r="X37" i="20"/>
  <c r="X29" i="20"/>
  <c r="X21" i="19"/>
  <c r="X21" i="20"/>
  <c r="D57" i="20"/>
  <c r="P42" i="20"/>
  <c r="X35" i="20"/>
  <c r="X33" i="20"/>
  <c r="X39" i="20"/>
  <c r="D23" i="20"/>
  <c r="D45" i="20" s="1"/>
  <c r="D47" i="20" s="1"/>
  <c r="X38" i="20"/>
  <c r="X28" i="20"/>
  <c r="N23" i="20"/>
  <c r="N45" i="20" s="1"/>
  <c r="X39" i="19"/>
  <c r="N42" i="19"/>
  <c r="D57" i="19"/>
  <c r="P42" i="19"/>
  <c r="S23" i="19"/>
  <c r="S45" i="19" s="1"/>
  <c r="T42" i="19"/>
  <c r="K42" i="19"/>
  <c r="I23" i="19"/>
  <c r="I45" i="19" s="1"/>
  <c r="X30" i="19"/>
  <c r="D23" i="19"/>
  <c r="D45" i="19" s="1"/>
  <c r="D47" i="19" s="1"/>
  <c r="N23" i="19"/>
  <c r="N45" i="19" s="1"/>
  <c r="T42" i="20"/>
  <c r="K42" i="20"/>
  <c r="X32" i="20"/>
  <c r="J42" i="20"/>
  <c r="U42" i="20"/>
  <c r="X36" i="20"/>
  <c r="X34" i="20"/>
  <c r="X40" i="20"/>
  <c r="S42" i="20"/>
  <c r="X14" i="20"/>
  <c r="X22" i="20" s="1"/>
  <c r="N43" i="19"/>
  <c r="N46" i="19" s="1"/>
  <c r="X36" i="19"/>
  <c r="X34" i="19"/>
  <c r="X38" i="19"/>
  <c r="U42" i="19"/>
  <c r="X14" i="19"/>
  <c r="X22" i="19" s="1"/>
  <c r="J42" i="19"/>
  <c r="I43" i="19" s="1"/>
  <c r="I46" i="19" s="1"/>
  <c r="S42" i="19"/>
  <c r="X40" i="19"/>
  <c r="N47" i="19" l="1"/>
  <c r="X23" i="20"/>
  <c r="X45" i="20" s="1"/>
  <c r="X23" i="19"/>
  <c r="X45" i="19" s="1"/>
  <c r="I47" i="19"/>
  <c r="N47" i="20"/>
  <c r="S43" i="19"/>
  <c r="S46" i="19" s="1"/>
  <c r="S47" i="19" s="1"/>
  <c r="X42" i="20"/>
  <c r="I43" i="20"/>
  <c r="I46" i="20" s="1"/>
  <c r="S43" i="20"/>
  <c r="S46" i="20" s="1"/>
  <c r="S47" i="20" s="1"/>
  <c r="X46" i="19"/>
  <c r="X42" i="19"/>
  <c r="X47" i="19" l="1"/>
  <c r="X51" i="19" s="1"/>
  <c r="X52" i="19" s="1"/>
  <c r="I47" i="20"/>
  <c r="X46" i="20"/>
  <c r="X47" i="20" s="1"/>
  <c r="A49" i="19" l="1"/>
  <c r="X51" i="20"/>
  <c r="X52" i="20" s="1"/>
  <c r="A49" i="20"/>
  <c r="S58" i="19"/>
  <c r="S59" i="19" s="1"/>
  <c r="N58" i="19"/>
  <c r="N59" i="19" s="1"/>
  <c r="D58" i="19"/>
  <c r="D59" i="19" s="1"/>
  <c r="I58" i="19"/>
  <c r="I59" i="19" s="1"/>
  <c r="X53" i="19"/>
  <c r="S58" i="20" l="1"/>
  <c r="S59" i="20" s="1"/>
  <c r="N58" i="20"/>
  <c r="N59" i="20" s="1"/>
  <c r="I58" i="20"/>
  <c r="I59" i="20" s="1"/>
  <c r="D58" i="20"/>
  <c r="D59" i="20" s="1"/>
  <c r="X53" i="20"/>
  <c r="X13" i="14" l="1"/>
  <c r="S57" i="14"/>
  <c r="N57" i="14"/>
  <c r="I57" i="14"/>
  <c r="D57" i="14"/>
  <c r="D43" i="14"/>
  <c r="I42" i="14"/>
  <c r="U42" i="14" s="1"/>
  <c r="F42" i="14"/>
  <c r="E42" i="14"/>
  <c r="I41" i="14"/>
  <c r="U41" i="14" s="1"/>
  <c r="F41" i="14"/>
  <c r="E41" i="14"/>
  <c r="I40" i="14"/>
  <c r="U40" i="14" s="1"/>
  <c r="F40" i="14"/>
  <c r="E40" i="14"/>
  <c r="I39" i="14"/>
  <c r="U39" i="14" s="1"/>
  <c r="F39" i="14"/>
  <c r="E39" i="14"/>
  <c r="I38" i="14"/>
  <c r="S38" i="14" s="1"/>
  <c r="F38" i="14"/>
  <c r="E38" i="14"/>
  <c r="I37" i="14"/>
  <c r="U37" i="14" s="1"/>
  <c r="F37" i="14"/>
  <c r="E37" i="14"/>
  <c r="I36" i="14"/>
  <c r="U36" i="14" s="1"/>
  <c r="F36" i="14"/>
  <c r="E36" i="14"/>
  <c r="I35" i="14"/>
  <c r="U35" i="14" s="1"/>
  <c r="F35" i="14"/>
  <c r="E35" i="14"/>
  <c r="I34" i="14"/>
  <c r="U34" i="14" s="1"/>
  <c r="F34" i="14"/>
  <c r="E34" i="14"/>
  <c r="I33" i="14"/>
  <c r="F33" i="14"/>
  <c r="E33" i="14"/>
  <c r="I32" i="14"/>
  <c r="F32" i="14"/>
  <c r="E32" i="14"/>
  <c r="I31" i="14"/>
  <c r="F31" i="14"/>
  <c r="E31" i="14"/>
  <c r="I30" i="14"/>
  <c r="F30" i="14"/>
  <c r="E30" i="14"/>
  <c r="I29" i="14"/>
  <c r="F29" i="14"/>
  <c r="E29" i="14"/>
  <c r="I28" i="14"/>
  <c r="P28" i="14" s="1"/>
  <c r="F28" i="14"/>
  <c r="E28" i="14"/>
  <c r="S21" i="14"/>
  <c r="D21" i="14" s="1"/>
  <c r="N21" i="14"/>
  <c r="I21" i="14"/>
  <c r="S20" i="14"/>
  <c r="N20" i="14"/>
  <c r="I20" i="14"/>
  <c r="D20" i="14"/>
  <c r="S19" i="14"/>
  <c r="N19" i="14"/>
  <c r="I19" i="14"/>
  <c r="D19" i="14"/>
  <c r="X14" i="14"/>
  <c r="X11" i="14"/>
  <c r="X8" i="14"/>
  <c r="S9" i="14"/>
  <c r="N9" i="14"/>
  <c r="N56" i="14" s="1"/>
  <c r="I9" i="14"/>
  <c r="I56" i="14" s="1"/>
  <c r="D9" i="14"/>
  <c r="D15" i="14" s="1"/>
  <c r="X6" i="14"/>
  <c r="T38" i="14" l="1"/>
  <c r="U38" i="14"/>
  <c r="D23" i="14"/>
  <c r="X9" i="14"/>
  <c r="N15" i="14"/>
  <c r="N23" i="14" s="1"/>
  <c r="O28" i="14"/>
  <c r="O42" i="14"/>
  <c r="I22" i="14"/>
  <c r="I58" i="14" s="1"/>
  <c r="O37" i="14"/>
  <c r="K41" i="14"/>
  <c r="P42" i="14"/>
  <c r="D22" i="14"/>
  <c r="D58" i="14" s="1"/>
  <c r="P40" i="14"/>
  <c r="N41" i="14"/>
  <c r="S42" i="14"/>
  <c r="S40" i="14"/>
  <c r="O41" i="14"/>
  <c r="T42" i="14"/>
  <c r="T36" i="14"/>
  <c r="N39" i="14"/>
  <c r="T40" i="14"/>
  <c r="O39" i="14"/>
  <c r="I15" i="14"/>
  <c r="I23" i="14" s="1"/>
  <c r="F43" i="14"/>
  <c r="D56" i="14"/>
  <c r="N30" i="14"/>
  <c r="K30" i="14"/>
  <c r="J30" i="14"/>
  <c r="U30" i="14"/>
  <c r="T30" i="14"/>
  <c r="S30" i="14"/>
  <c r="P30" i="14"/>
  <c r="N32" i="14"/>
  <c r="K32" i="14"/>
  <c r="J32" i="14"/>
  <c r="U32" i="14"/>
  <c r="T32" i="14"/>
  <c r="S32" i="14"/>
  <c r="P32" i="14"/>
  <c r="O32" i="14"/>
  <c r="O30" i="14"/>
  <c r="T29" i="14"/>
  <c r="S29" i="14"/>
  <c r="P29" i="14"/>
  <c r="U29" i="14"/>
  <c r="O29" i="14"/>
  <c r="N29" i="14"/>
  <c r="T33" i="14"/>
  <c r="S33" i="14"/>
  <c r="P33" i="14"/>
  <c r="U33" i="14"/>
  <c r="O33" i="14"/>
  <c r="N33" i="14"/>
  <c r="K33" i="14"/>
  <c r="J33" i="14"/>
  <c r="J29" i="14"/>
  <c r="T31" i="14"/>
  <c r="S31" i="14"/>
  <c r="P31" i="14"/>
  <c r="U31" i="14"/>
  <c r="O31" i="14"/>
  <c r="N31" i="14"/>
  <c r="K31" i="14"/>
  <c r="K29" i="14"/>
  <c r="J31" i="14"/>
  <c r="N28" i="14"/>
  <c r="K28" i="14"/>
  <c r="J28" i="14"/>
  <c r="I43" i="14"/>
  <c r="U28" i="14"/>
  <c r="T28" i="14"/>
  <c r="S28" i="14"/>
  <c r="N34" i="14"/>
  <c r="K34" i="14"/>
  <c r="J34" i="14"/>
  <c r="T35" i="14"/>
  <c r="S35" i="14"/>
  <c r="P35" i="14"/>
  <c r="N22" i="14"/>
  <c r="N58" i="14" s="1"/>
  <c r="O34" i="14"/>
  <c r="J35" i="14"/>
  <c r="N36" i="14"/>
  <c r="K36" i="14"/>
  <c r="J36" i="14"/>
  <c r="T37" i="14"/>
  <c r="S37" i="14"/>
  <c r="P37" i="14"/>
  <c r="S22" i="14"/>
  <c r="S58" i="14" s="1"/>
  <c r="P34" i="14"/>
  <c r="K35" i="14"/>
  <c r="O36" i="14"/>
  <c r="J37" i="14"/>
  <c r="N38" i="14"/>
  <c r="K38" i="14"/>
  <c r="J38" i="14"/>
  <c r="T39" i="14"/>
  <c r="S39" i="14"/>
  <c r="P39" i="14"/>
  <c r="E43" i="14"/>
  <c r="S34" i="14"/>
  <c r="N35" i="14"/>
  <c r="P36" i="14"/>
  <c r="K37" i="14"/>
  <c r="O38" i="14"/>
  <c r="J39" i="14"/>
  <c r="N40" i="14"/>
  <c r="K40" i="14"/>
  <c r="J40" i="14"/>
  <c r="T41" i="14"/>
  <c r="S41" i="14"/>
  <c r="P41" i="14"/>
  <c r="S56" i="14"/>
  <c r="S15" i="14"/>
  <c r="S23" i="14" s="1"/>
  <c r="T34" i="14"/>
  <c r="O35" i="14"/>
  <c r="S36" i="14"/>
  <c r="N37" i="14"/>
  <c r="P38" i="14"/>
  <c r="K39" i="14"/>
  <c r="O40" i="14"/>
  <c r="J41" i="14"/>
  <c r="N42" i="14"/>
  <c r="K42" i="14"/>
  <c r="J42" i="14"/>
  <c r="S24" i="14" l="1"/>
  <c r="S46" i="14" s="1"/>
  <c r="I24" i="14"/>
  <c r="I46" i="14" s="1"/>
  <c r="X15" i="14"/>
  <c r="X23" i="14" s="1"/>
  <c r="X34" i="14"/>
  <c r="X30" i="14"/>
  <c r="X38" i="14"/>
  <c r="P43" i="14"/>
  <c r="K43" i="14"/>
  <c r="X32" i="14"/>
  <c r="O43" i="14"/>
  <c r="X42" i="14"/>
  <c r="X40" i="14"/>
  <c r="X33" i="14"/>
  <c r="X29" i="14"/>
  <c r="X36" i="14"/>
  <c r="X31" i="14"/>
  <c r="N43" i="14"/>
  <c r="X22" i="14"/>
  <c r="S43" i="14"/>
  <c r="D44" i="14"/>
  <c r="D47" i="14" s="1"/>
  <c r="X37" i="14"/>
  <c r="T43" i="14"/>
  <c r="X41" i="14"/>
  <c r="U43" i="14"/>
  <c r="X39" i="14"/>
  <c r="N24" i="14"/>
  <c r="N46" i="14" s="1"/>
  <c r="J43" i="14"/>
  <c r="X35" i="14"/>
  <c r="X28" i="14"/>
  <c r="D24" i="14"/>
  <c r="D46" i="14" s="1"/>
  <c r="N44" i="14" l="1"/>
  <c r="N47" i="14" s="1"/>
  <c r="X43" i="14"/>
  <c r="N48" i="14"/>
  <c r="D48" i="14"/>
  <c r="X24" i="14"/>
  <c r="X46" i="14" s="1"/>
  <c r="I44" i="14"/>
  <c r="I47" i="14" s="1"/>
  <c r="I48" i="14" s="1"/>
  <c r="S44" i="14"/>
  <c r="S47" i="14" s="1"/>
  <c r="S48" i="14" s="1"/>
  <c r="X47" i="14" l="1"/>
  <c r="X48" i="14" s="1"/>
  <c r="A50" i="14" l="1"/>
  <c r="X52" i="14"/>
  <c r="X53" i="14" s="1"/>
  <c r="I59" i="14" l="1"/>
  <c r="I60" i="14" s="1"/>
  <c r="D59" i="14"/>
  <c r="D60" i="14" s="1"/>
  <c r="S59" i="14"/>
  <c r="S60" i="14" s="1"/>
  <c r="N59" i="14"/>
  <c r="N60" i="14" s="1"/>
  <c r="X54" i="14"/>
</calcChain>
</file>

<file path=xl/sharedStrings.xml><?xml version="1.0" encoding="utf-8"?>
<sst xmlns="http://schemas.openxmlformats.org/spreadsheetml/2006/main" count="757" uniqueCount="86">
  <si>
    <t>Rent/Mortgage</t>
  </si>
  <si>
    <t>Utilities</t>
  </si>
  <si>
    <t>Food/Necessities</t>
  </si>
  <si>
    <t>Car Insurance</t>
  </si>
  <si>
    <t>Cell Phone</t>
  </si>
  <si>
    <t>Cable/Internet</t>
  </si>
  <si>
    <t>Health Insurance</t>
  </si>
  <si>
    <t>Other</t>
  </si>
  <si>
    <t>Books/Supplies</t>
  </si>
  <si>
    <t>School Fee</t>
  </si>
  <si>
    <t>Federal Stafford Loan</t>
  </si>
  <si>
    <t>PCOM Scholarships</t>
  </si>
  <si>
    <t>External Scholarships</t>
  </si>
  <si>
    <t>Oct</t>
  </si>
  <si>
    <t>Nov</t>
  </si>
  <si>
    <t>Dec</t>
  </si>
  <si>
    <t>Jan</t>
  </si>
  <si>
    <t>Feb</t>
  </si>
  <si>
    <t>Apr</t>
  </si>
  <si>
    <t>Sep</t>
  </si>
  <si>
    <t>Mar</t>
  </si>
  <si>
    <t>May</t>
  </si>
  <si>
    <t>TOTAL PLUS LOAN TO APPLY FOR:</t>
  </si>
  <si>
    <t>TOTAL</t>
  </si>
  <si>
    <t>Car Payment *</t>
  </si>
  <si>
    <t>Unreimbursed Medical *</t>
  </si>
  <si>
    <t>Childcare *</t>
  </si>
  <si>
    <t>Transportation (to &amp; from school)</t>
  </si>
  <si>
    <t>Transportation (personal) *</t>
  </si>
  <si>
    <t>Fall Term</t>
  </si>
  <si>
    <t>Winter Term</t>
  </si>
  <si>
    <t>Spring Term</t>
  </si>
  <si>
    <t>Need after Initial Financial Aid:</t>
  </si>
  <si>
    <t>Other *</t>
  </si>
  <si>
    <t>Initial Aid:</t>
  </si>
  <si>
    <t>Living Expenses</t>
  </si>
  <si>
    <t>Initial Financial Aid Package</t>
  </si>
  <si>
    <t>Total Living Expenses:</t>
  </si>
  <si>
    <t>+</t>
  </si>
  <si>
    <t>TOTAL ADDITIONAL FINANCIAL AID NEEDED:</t>
  </si>
  <si>
    <t>Total Additional Financial Aid Needed:</t>
  </si>
  <si>
    <t>Maximum Eligibility for Additional Aid:</t>
  </si>
  <si>
    <t>Estimated Refund Funds:</t>
  </si>
  <si>
    <t>Tuition Deposits to Admissions</t>
  </si>
  <si>
    <t>s51</t>
  </si>
  <si>
    <t>s52</t>
  </si>
  <si>
    <t>s53</t>
  </si>
  <si>
    <t xml:space="preserve">ATTENTION!!! Your Total Additional Financial Aid Needed exceeds the Maximum Eligibility for Additional Aid. </t>
  </si>
  <si>
    <t xml:space="preserve">You will need to either adjust your personal budget or meet with a financial aid advisor to determine the amount of aid you are eligible to receive. </t>
  </si>
  <si>
    <t>Graduate PLUS Loan Amount</t>
  </si>
  <si>
    <t>You will be unable to borrow federal Graduate PLUS loan funds in excess of the Maximum Eligibility until this is resolved.</t>
  </si>
  <si>
    <t>Out of Pocket Payments</t>
  </si>
  <si>
    <t>Estimated Refund Amounts</t>
  </si>
  <si>
    <t>Estimated Tuition &amp; Fees:</t>
  </si>
  <si>
    <t>Charges:</t>
  </si>
  <si>
    <t>-</t>
  </si>
  <si>
    <t>Categories</t>
  </si>
  <si>
    <t>Total Living Expenses Need:</t>
  </si>
  <si>
    <t>Initial Aid Disbursement</t>
  </si>
  <si>
    <t>Grad PLUS Loan Disbursement:</t>
  </si>
  <si>
    <r>
      <rPr>
        <sz val="11"/>
        <color rgb="FFFFFF00"/>
        <rFont val="Cambria"/>
        <family val="1"/>
        <scheme val="major"/>
      </rPr>
      <t xml:space="preserve">Enter any out of pocket payments (by you or your family)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</t>
    </r>
  </si>
  <si>
    <r>
      <rPr>
        <sz val="11"/>
        <color rgb="FFFFFF00"/>
        <rFont val="Cambria"/>
        <family val="1"/>
        <scheme val="major"/>
      </rPr>
      <t xml:space="preserve">Enter your budgeted living expenses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 If you share costs with roommates or family, enter the amounts</t>
    </r>
    <r>
      <rPr>
        <b/>
        <sz val="11"/>
        <color rgb="FFFFFF00"/>
        <rFont val="Cambria"/>
        <family val="1"/>
        <scheme val="major"/>
      </rPr>
      <t xml:space="preserve"> you</t>
    </r>
    <r>
      <rPr>
        <sz val="11"/>
        <color rgb="FFFFFF00"/>
        <rFont val="Cambria"/>
        <family val="1"/>
        <scheme val="major"/>
      </rPr>
      <t xml:space="preserve"> are responsible for.
</t>
    </r>
    <r>
      <rPr>
        <sz val="11"/>
        <color theme="7" tint="-0.249977111117893"/>
        <rFont val="Cambria"/>
        <family val="1"/>
        <scheme val="major"/>
      </rPr>
      <t>Note that items marked with * are not included in your PCOM cost of attendance.</t>
    </r>
  </si>
  <si>
    <t>Tuition &amp; Fees</t>
  </si>
  <si>
    <t>Other School Expenses (not paid directly to PCOM)</t>
  </si>
  <si>
    <t>Total Tuition, Fees, and School Expenses:</t>
  </si>
  <si>
    <t>Cost Per Credit</t>
  </si>
  <si>
    <t># of Credits</t>
  </si>
  <si>
    <t>Tuition:</t>
  </si>
  <si>
    <t>x</t>
  </si>
  <si>
    <t>Summer Term</t>
  </si>
  <si>
    <t>Jun</t>
  </si>
  <si>
    <t>Jul</t>
  </si>
  <si>
    <t>Aug</t>
  </si>
  <si>
    <t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t>
  </si>
  <si>
    <t>1st Year PsyD School Psychology</t>
  </si>
  <si>
    <t>2nd Year PsyD School Psychology</t>
  </si>
  <si>
    <t>3rd Year PsyD School Psychology</t>
  </si>
  <si>
    <t>4th Year PsyD School Psychology</t>
  </si>
  <si>
    <r>
      <t xml:space="preserve">This budget worksheet is a tool provided by the PCOM Financial Aid Office to assist students in determining the amount of aid you will need to cover your cost of attending.
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</si>
  <si>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 xml:space="preserve"> Specific instructions for applying for the federal Graduate PLUS loan can be found here:
http://tinyurl.com/pcomplusapply</t>
  </si>
  <si>
    <t>Note: For the above Estimated Refund Funds above, negative figures indicate refund funds expected. Positive figures indicates amount still owed to PCOM.</t>
  </si>
  <si>
    <t>Varies</t>
  </si>
  <si>
    <t>5th Year PsyD School Psychology</t>
  </si>
  <si>
    <t>4.264% PLUS Loan origination fee consideration:</t>
  </si>
  <si>
    <r>
      <t xml:space="preserve">Visit the Award Summary page of your Financial Aid Checklist within Nucleus. Enter your initial aid amounts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
Note that your Federal Stafford loan has a 1.066% loan origination fee taken out of it, and this is automatically calculated in the term amounts below.</t>
    </r>
  </si>
  <si>
    <t>BUDGETING WORKSHEET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</si>
</sst>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&quot;$&quot;#,##0.00;[Red]&quot;$&quot;#,##0.00"/>
    <numFmt numFmtId="167" formatCode="#,##0.0;[Red]#,##0.0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9" tint="0.39997558519241921"/>
      <name val="Cambria"/>
      <family val="1"/>
      <scheme val="major"/>
    </font>
    <font>
      <sz val="11"/>
      <color theme="7" tint="-0.249977111117893"/>
      <name val="Cambria"/>
      <family val="1"/>
      <scheme val="major"/>
    </font>
    <font>
      <i/>
      <sz val="11"/>
      <color theme="7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>
        <fgColor theme="9" tint="0.599963377788628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00B00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indexed="64"/>
      </bottom>
      <diagonal/>
    </border>
    <border>
      <left/>
      <right/>
      <top style="medium">
        <color theme="9" tint="-0.24994659260841701"/>
      </top>
      <bottom style="thin">
        <color indexed="6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27">
    <xf numFmtId="0" fontId="0" fillId="0" borderId="0" xfId="0"/>
    <xf numFmtId="164" fontId="11" fillId="3" borderId="3" xfId="0" applyNumberFormat="1" applyFont="1" applyFill="1" applyBorder="1" applyAlignment="1" applyProtection="1">
      <alignment horizontal="left"/>
      <protection locked="0"/>
    </xf>
    <xf numFmtId="164" fontId="11" fillId="3" borderId="7" xfId="0" applyNumberFormat="1" applyFont="1" applyFill="1" applyBorder="1" applyAlignment="1" applyProtection="1">
      <alignment horizontal="left"/>
      <protection locked="0"/>
    </xf>
    <xf numFmtId="164" fontId="11" fillId="3" borderId="8" xfId="0" applyNumberFormat="1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Protection="1"/>
    <xf numFmtId="164" fontId="9" fillId="0" borderId="0" xfId="0" applyNumberFormat="1" applyFont="1" applyFill="1" applyBorder="1" applyProtection="1"/>
    <xf numFmtId="164" fontId="0" fillId="0" borderId="0" xfId="0" applyNumberFormat="1" applyFill="1" applyBorder="1" applyProtection="1"/>
    <xf numFmtId="165" fontId="11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3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4" fontId="34" fillId="0" borderId="0" xfId="0" applyNumberFormat="1" applyFont="1" applyFill="1" applyBorder="1" applyProtection="1"/>
    <xf numFmtId="164" fontId="30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Protection="1"/>
    <xf numFmtId="164" fontId="0" fillId="0" borderId="0" xfId="0" applyNumberFormat="1" applyFill="1" applyBorder="1" applyAlignment="1" applyProtection="1">
      <alignment horizontal="left"/>
    </xf>
    <xf numFmtId="164" fontId="35" fillId="0" borderId="0" xfId="0" applyNumberFormat="1" applyFont="1" applyFill="1" applyBorder="1" applyAlignment="1" applyProtection="1">
      <alignment horizontal="left" vertical="center"/>
    </xf>
    <xf numFmtId="165" fontId="2" fillId="0" borderId="0" xfId="0" applyNumberFormat="1" applyFont="1" applyFill="1" applyBorder="1" applyAlignment="1" applyProtection="1">
      <alignment horizontal="left" vertical="center"/>
    </xf>
    <xf numFmtId="164" fontId="36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left" vertical="center"/>
    </xf>
    <xf numFmtId="164" fontId="31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4" fontId="14" fillId="2" borderId="0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horizontal="center"/>
    </xf>
    <xf numFmtId="164" fontId="11" fillId="0" borderId="1" xfId="0" applyNumberFormat="1" applyFont="1" applyFill="1" applyBorder="1" applyProtection="1"/>
    <xf numFmtId="164" fontId="11" fillId="0" borderId="1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>
      <alignment horizontal="center"/>
    </xf>
    <xf numFmtId="164" fontId="29" fillId="2" borderId="0" xfId="0" applyNumberFormat="1" applyFont="1" applyFill="1" applyBorder="1" applyAlignment="1" applyProtection="1">
      <alignment vertical="center"/>
    </xf>
    <xf numFmtId="164" fontId="11" fillId="0" borderId="15" xfId="0" applyNumberFormat="1" applyFont="1" applyFill="1" applyBorder="1" applyAlignment="1" applyProtection="1">
      <alignment horizontal="center"/>
    </xf>
    <xf numFmtId="164" fontId="12" fillId="0" borderId="1" xfId="0" applyNumberFormat="1" applyFont="1" applyFill="1" applyBorder="1" applyAlignment="1" applyProtection="1">
      <alignment horizontal="right"/>
    </xf>
    <xf numFmtId="164" fontId="7" fillId="2" borderId="0" xfId="0" applyNumberFormat="1" applyFont="1" applyFill="1" applyBorder="1" applyProtection="1"/>
    <xf numFmtId="164" fontId="28" fillId="0" borderId="0" xfId="0" applyNumberFormat="1" applyFont="1" applyFill="1" applyBorder="1" applyProtection="1"/>
    <xf numFmtId="164" fontId="28" fillId="0" borderId="1" xfId="0" applyNumberFormat="1" applyFont="1" applyFill="1" applyBorder="1" applyProtection="1"/>
    <xf numFmtId="164" fontId="18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ont="1" applyFill="1" applyBorder="1" applyAlignment="1" applyProtection="1">
      <alignment horizontal="left" vertical="center"/>
    </xf>
    <xf numFmtId="164" fontId="21" fillId="0" borderId="0" xfId="0" applyNumberFormat="1" applyFont="1" applyFill="1" applyBorder="1" applyAlignment="1" applyProtection="1">
      <alignment horizontal="right"/>
    </xf>
    <xf numFmtId="164" fontId="21" fillId="0" borderId="0" xfId="0" applyNumberFormat="1" applyFont="1" applyFill="1" applyBorder="1" applyAlignment="1" applyProtection="1">
      <alignment horizontal="left" vertical="center"/>
    </xf>
    <xf numFmtId="164" fontId="10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horizontal="center"/>
    </xf>
    <xf numFmtId="164" fontId="19" fillId="5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/>
    </xf>
    <xf numFmtId="164" fontId="19" fillId="10" borderId="0" xfId="0" applyNumberFormat="1" applyFont="1" applyFill="1" applyBorder="1" applyAlignment="1" applyProtection="1">
      <alignment horizontal="right"/>
    </xf>
    <xf numFmtId="164" fontId="19" fillId="10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/>
    </xf>
    <xf numFmtId="164" fontId="13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  <xf numFmtId="165" fontId="24" fillId="6" borderId="0" xfId="0" applyNumberFormat="1" applyFont="1" applyFill="1" applyBorder="1" applyAlignment="1" applyProtection="1">
      <alignment horizontal="center" vertical="center" wrapText="1"/>
    </xf>
    <xf numFmtId="165" fontId="24" fillId="6" borderId="0" xfId="0" applyNumberFormat="1" applyFont="1" applyFill="1" applyBorder="1" applyAlignment="1" applyProtection="1">
      <alignment horizontal="center" vertical="center"/>
    </xf>
    <xf numFmtId="164" fontId="15" fillId="2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left"/>
    </xf>
    <xf numFmtId="167" fontId="11" fillId="0" borderId="1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4" fontId="23" fillId="6" borderId="0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left"/>
    </xf>
    <xf numFmtId="164" fontId="24" fillId="6" borderId="0" xfId="0" applyNumberFormat="1" applyFont="1" applyFill="1" applyBorder="1" applyAlignment="1" applyProtection="1">
      <alignment horizontal="center" vertical="center" wrapText="1"/>
    </xf>
    <xf numFmtId="164" fontId="24" fillId="6" borderId="0" xfId="0" applyNumberFormat="1" applyFont="1" applyFill="1" applyBorder="1" applyAlignment="1" applyProtection="1">
      <alignment horizontal="center" vertical="center"/>
    </xf>
    <xf numFmtId="164" fontId="11" fillId="3" borderId="9" xfId="0" applyNumberFormat="1" applyFont="1" applyFill="1" applyBorder="1" applyAlignment="1" applyProtection="1">
      <alignment horizontal="left"/>
      <protection locked="0"/>
    </xf>
    <xf numFmtId="164" fontId="11" fillId="3" borderId="10" xfId="0" applyNumberFormat="1" applyFont="1" applyFill="1" applyBorder="1" applyAlignment="1" applyProtection="1">
      <alignment horizontal="left"/>
      <protection locked="0"/>
    </xf>
    <xf numFmtId="164" fontId="11" fillId="3" borderId="11" xfId="0" applyNumberFormat="1" applyFont="1" applyFill="1" applyBorder="1" applyAlignment="1" applyProtection="1">
      <alignment horizontal="left"/>
      <protection locked="0"/>
    </xf>
    <xf numFmtId="164" fontId="11" fillId="3" borderId="4" xfId="0" applyNumberFormat="1" applyFont="1" applyFill="1" applyBorder="1" applyAlignment="1" applyProtection="1">
      <alignment horizontal="left"/>
      <protection locked="0"/>
    </xf>
    <xf numFmtId="164" fontId="11" fillId="3" borderId="5" xfId="0" applyNumberFormat="1" applyFont="1" applyFill="1" applyBorder="1" applyAlignment="1" applyProtection="1">
      <alignment horizontal="left"/>
      <protection locked="0"/>
    </xf>
    <xf numFmtId="164" fontId="11" fillId="3" borderId="6" xfId="0" applyNumberFormat="1" applyFont="1" applyFill="1" applyBorder="1" applyAlignment="1" applyProtection="1">
      <alignment horizontal="left"/>
      <protection locked="0"/>
    </xf>
    <xf numFmtId="165" fontId="23" fillId="6" borderId="0" xfId="0" applyNumberFormat="1" applyFont="1" applyFill="1" applyBorder="1" applyAlignment="1" applyProtection="1">
      <alignment horizontal="center" vertical="center" wrapText="1"/>
    </xf>
    <xf numFmtId="165" fontId="17" fillId="6" borderId="0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4" fontId="21" fillId="0" borderId="0" xfId="1" applyNumberFormat="1" applyFont="1" applyFill="1" applyBorder="1" applyAlignment="1" applyProtection="1">
      <alignment horizontal="left" vertical="center"/>
    </xf>
    <xf numFmtId="164" fontId="22" fillId="4" borderId="12" xfId="0" applyNumberFormat="1" applyFont="1" applyFill="1" applyBorder="1" applyAlignment="1" applyProtection="1">
      <alignment horizontal="left"/>
    </xf>
    <xf numFmtId="164" fontId="22" fillId="4" borderId="13" xfId="0" applyNumberFormat="1" applyFont="1" applyFill="1" applyBorder="1" applyAlignment="1" applyProtection="1">
      <alignment horizontal="left"/>
    </xf>
    <xf numFmtId="164" fontId="22" fillId="4" borderId="14" xfId="0" applyNumberFormat="1" applyFont="1" applyFill="1" applyBorder="1" applyAlignment="1" applyProtection="1">
      <alignment horizontal="left"/>
    </xf>
    <xf numFmtId="164" fontId="22" fillId="7" borderId="0" xfId="0" applyNumberFormat="1" applyFont="1" applyFill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 applyProtection="1">
      <alignment horizontal="left" vertical="center"/>
    </xf>
    <xf numFmtId="165" fontId="2" fillId="8" borderId="16" xfId="0" applyNumberFormat="1" applyFont="1" applyFill="1" applyBorder="1" applyAlignment="1" applyProtection="1">
      <alignment horizontal="left" vertical="center"/>
    </xf>
    <xf numFmtId="165" fontId="2" fillId="8" borderId="17" xfId="0" applyNumberFormat="1" applyFont="1" applyFill="1" applyBorder="1" applyAlignment="1" applyProtection="1">
      <alignment horizontal="left" vertical="center"/>
    </xf>
    <xf numFmtId="165" fontId="2" fillId="8" borderId="18" xfId="0" applyNumberFormat="1" applyFont="1" applyFill="1" applyBorder="1" applyAlignment="1" applyProtection="1">
      <alignment horizontal="left" vertical="center"/>
    </xf>
    <xf numFmtId="164" fontId="19" fillId="0" borderId="0" xfId="0" applyNumberFormat="1" applyFont="1" applyFill="1" applyBorder="1" applyAlignment="1" applyProtection="1">
      <alignment horizontal="right"/>
    </xf>
    <xf numFmtId="165" fontId="2" fillId="8" borderId="12" xfId="0" applyNumberFormat="1" applyFont="1" applyFill="1" applyBorder="1" applyAlignment="1" applyProtection="1">
      <alignment horizontal="left" vertical="center"/>
    </xf>
    <xf numFmtId="165" fontId="2" fillId="8" borderId="13" xfId="0" applyNumberFormat="1" applyFont="1" applyFill="1" applyBorder="1" applyAlignment="1" applyProtection="1">
      <alignment horizontal="left" vertical="center"/>
    </xf>
    <xf numFmtId="165" fontId="2" fillId="8" borderId="14" xfId="0" applyNumberFormat="1" applyFont="1" applyFill="1" applyBorder="1" applyAlignment="1" applyProtection="1">
      <alignment horizontal="left" vertical="center"/>
    </xf>
    <xf numFmtId="165" fontId="11" fillId="0" borderId="1" xfId="0" applyNumberFormat="1" applyFont="1" applyFill="1" applyBorder="1" applyAlignment="1" applyProtection="1">
      <alignment horizontal="left"/>
    </xf>
    <xf numFmtId="166" fontId="11" fillId="0" borderId="0" xfId="0" applyNumberFormat="1" applyFont="1" applyFill="1" applyBorder="1" applyAlignment="1" applyProtection="1">
      <alignment horizontal="left"/>
    </xf>
    <xf numFmtId="165" fontId="37" fillId="9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left"/>
    </xf>
    <xf numFmtId="165" fontId="19" fillId="10" borderId="0" xfId="1" applyNumberFormat="1" applyFont="1" applyFill="1" applyBorder="1" applyAlignment="1" applyProtection="1">
      <alignment horizontal="left"/>
    </xf>
    <xf numFmtId="164" fontId="20" fillId="10" borderId="0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right"/>
    </xf>
    <xf numFmtId="164" fontId="19" fillId="5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30"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  <color rgb="FF0000FF"/>
      <color rgb="FF00B0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zoomScaleNormal="100" workbookViewId="0">
      <selection activeCell="A12" sqref="A12:Z12"/>
    </sheetView>
  </sheetViews>
  <sheetFormatPr defaultColWidth="9.140625" defaultRowHeight="15" x14ac:dyDescent="0.25"/>
  <cols>
    <col min="1" max="1" width="44" style="23" customWidth="1"/>
    <col min="2" max="2" width="1.7109375" style="24" customWidth="1"/>
    <col min="3" max="3" width="1.7109375" style="25" customWidth="1"/>
    <col min="4" max="6" width="7.7109375" style="6" customWidth="1"/>
    <col min="7" max="7" width="1.7109375" style="24" customWidth="1"/>
    <col min="8" max="8" width="1.7109375" style="25" customWidth="1"/>
    <col min="9" max="11" width="7.7109375" style="6" customWidth="1"/>
    <col min="12" max="13" width="1.7109375" style="26" customWidth="1"/>
    <col min="14" max="16" width="7.7109375" style="6" customWidth="1"/>
    <col min="17" max="18" width="1.7109375" style="26" customWidth="1"/>
    <col min="19" max="21" width="7.7109375" style="6" customWidth="1"/>
    <col min="22" max="23" width="1.7109375" style="26" customWidth="1"/>
    <col min="24" max="26" width="7.7109375" style="17" customWidth="1"/>
    <col min="27" max="28" width="9.140625" style="4"/>
    <col min="29" max="16384" width="9.140625" style="6"/>
  </cols>
  <sheetData>
    <row r="1" spans="1:28" s="5" customFormat="1" ht="25.5" x14ac:dyDescent="0.35">
      <c r="A1" s="81" t="s">
        <v>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4"/>
      <c r="AB1" s="4"/>
    </row>
    <row r="2" spans="1:28" s="5" customFormat="1" ht="23.25" x14ac:dyDescent="0.35">
      <c r="A2" s="82" t="s">
        <v>74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4"/>
      <c r="AB2" s="4"/>
    </row>
    <row r="3" spans="1:28" s="5" customFormat="1" ht="45" customHeight="1" x14ac:dyDescent="0.35">
      <c r="A3" s="83" t="s">
        <v>78</v>
      </c>
      <c r="B3" s="83"/>
      <c r="C3" s="83"/>
      <c r="D3" s="83"/>
      <c r="E3" s="83"/>
      <c r="F3" s="83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4"/>
      <c r="AB3" s="4"/>
    </row>
    <row r="4" spans="1:28" ht="21" customHeight="1" x14ac:dyDescent="0.35">
      <c r="A4" s="27" t="s">
        <v>62</v>
      </c>
      <c r="B4" s="28"/>
      <c r="C4" s="29"/>
      <c r="D4" s="85" t="s">
        <v>69</v>
      </c>
      <c r="E4" s="85"/>
      <c r="F4" s="85"/>
      <c r="G4" s="28"/>
      <c r="H4" s="29"/>
      <c r="I4" s="85" t="s">
        <v>29</v>
      </c>
      <c r="J4" s="85"/>
      <c r="K4" s="85"/>
      <c r="L4" s="30"/>
      <c r="M4" s="30"/>
      <c r="N4" s="85" t="s">
        <v>30</v>
      </c>
      <c r="O4" s="85"/>
      <c r="P4" s="85"/>
      <c r="Q4" s="30"/>
      <c r="R4" s="30"/>
      <c r="S4" s="85" t="s">
        <v>31</v>
      </c>
      <c r="T4" s="85"/>
      <c r="U4" s="85"/>
      <c r="V4" s="30"/>
      <c r="W4" s="30"/>
      <c r="X4" s="85" t="s">
        <v>23</v>
      </c>
      <c r="Y4" s="85"/>
      <c r="Z4" s="85"/>
    </row>
    <row r="5" spans="1:28" x14ac:dyDescent="0.25">
      <c r="A5" s="31" t="s">
        <v>65</v>
      </c>
      <c r="B5" s="32"/>
      <c r="C5" s="32"/>
      <c r="D5" s="86">
        <v>1145</v>
      </c>
      <c r="E5" s="86"/>
      <c r="F5" s="86"/>
      <c r="G5" s="32"/>
      <c r="H5" s="32"/>
      <c r="I5" s="86">
        <v>1145</v>
      </c>
      <c r="J5" s="86"/>
      <c r="K5" s="86"/>
      <c r="L5" s="32"/>
      <c r="M5" s="32"/>
      <c r="N5" s="86">
        <v>1145</v>
      </c>
      <c r="O5" s="86"/>
      <c r="P5" s="86"/>
      <c r="Q5" s="32"/>
      <c r="R5" s="32"/>
      <c r="S5" s="86">
        <v>1145</v>
      </c>
      <c r="T5" s="86"/>
      <c r="U5" s="86"/>
      <c r="V5" s="32"/>
      <c r="W5" s="32"/>
      <c r="X5" s="86" t="s">
        <v>81</v>
      </c>
      <c r="Y5" s="86"/>
      <c r="Z5" s="86"/>
    </row>
    <row r="6" spans="1:28" x14ac:dyDescent="0.25">
      <c r="A6" s="33" t="s">
        <v>66</v>
      </c>
      <c r="B6" s="32"/>
      <c r="C6" s="34"/>
      <c r="D6" s="87">
        <v>6</v>
      </c>
      <c r="E6" s="87"/>
      <c r="F6" s="87"/>
      <c r="G6" s="32"/>
      <c r="H6" s="34"/>
      <c r="I6" s="87">
        <v>8</v>
      </c>
      <c r="J6" s="87"/>
      <c r="K6" s="87"/>
      <c r="L6" s="32"/>
      <c r="M6" s="34"/>
      <c r="N6" s="87">
        <v>9</v>
      </c>
      <c r="O6" s="87"/>
      <c r="P6" s="87"/>
      <c r="Q6" s="32"/>
      <c r="R6" s="34"/>
      <c r="S6" s="87">
        <v>9</v>
      </c>
      <c r="T6" s="87"/>
      <c r="U6" s="87"/>
      <c r="V6" s="32"/>
      <c r="W6" s="34"/>
      <c r="X6" s="87">
        <f>SUM(D6,I6,N6,S6)</f>
        <v>32</v>
      </c>
      <c r="Y6" s="87"/>
      <c r="Z6" s="87"/>
    </row>
    <row r="7" spans="1:28" x14ac:dyDescent="0.25">
      <c r="A7" s="35" t="s">
        <v>67</v>
      </c>
      <c r="B7" s="32"/>
      <c r="C7" s="32"/>
      <c r="D7" s="86">
        <f>D6*D5</f>
        <v>6870</v>
      </c>
      <c r="E7" s="86"/>
      <c r="F7" s="86"/>
      <c r="G7" s="32"/>
      <c r="H7" s="32"/>
      <c r="I7" s="86">
        <f>I6*I5</f>
        <v>9160</v>
      </c>
      <c r="J7" s="86"/>
      <c r="K7" s="86"/>
      <c r="L7" s="32"/>
      <c r="M7" s="32"/>
      <c r="N7" s="86">
        <f>N6*N5</f>
        <v>10305</v>
      </c>
      <c r="O7" s="86"/>
      <c r="P7" s="86"/>
      <c r="Q7" s="32"/>
      <c r="R7" s="32"/>
      <c r="S7" s="86">
        <f>S6*S5</f>
        <v>10305</v>
      </c>
      <c r="T7" s="86"/>
      <c r="U7" s="86"/>
      <c r="V7" s="32"/>
      <c r="W7" s="32"/>
      <c r="X7" s="86">
        <f>SUM(D7,I7,N7,S7)</f>
        <v>36640</v>
      </c>
      <c r="Y7" s="86"/>
      <c r="Z7" s="86"/>
    </row>
    <row r="8" spans="1:28" x14ac:dyDescent="0.25">
      <c r="A8" s="33" t="s">
        <v>9</v>
      </c>
      <c r="B8" s="32"/>
      <c r="C8" s="34" t="s">
        <v>38</v>
      </c>
      <c r="D8" s="88">
        <v>188</v>
      </c>
      <c r="E8" s="88"/>
      <c r="F8" s="88"/>
      <c r="G8" s="32"/>
      <c r="H8" s="34" t="s">
        <v>38</v>
      </c>
      <c r="I8" s="88">
        <v>188</v>
      </c>
      <c r="J8" s="88"/>
      <c r="K8" s="88"/>
      <c r="L8" s="32"/>
      <c r="M8" s="34" t="s">
        <v>38</v>
      </c>
      <c r="N8" s="88">
        <v>187</v>
      </c>
      <c r="O8" s="88"/>
      <c r="P8" s="88"/>
      <c r="Q8" s="32"/>
      <c r="R8" s="34" t="s">
        <v>38</v>
      </c>
      <c r="S8" s="88">
        <v>187</v>
      </c>
      <c r="T8" s="88"/>
      <c r="U8" s="88"/>
      <c r="V8" s="32"/>
      <c r="W8" s="34" t="s">
        <v>38</v>
      </c>
      <c r="X8" s="88">
        <f>SUM(D8,I8,N8,S8)</f>
        <v>750</v>
      </c>
      <c r="Y8" s="88"/>
      <c r="Z8" s="88"/>
    </row>
    <row r="9" spans="1:28" x14ac:dyDescent="0.25">
      <c r="A9" s="35" t="s">
        <v>53</v>
      </c>
      <c r="B9" s="36"/>
      <c r="C9" s="32"/>
      <c r="D9" s="90">
        <f>SUM(D7,D8)</f>
        <v>7058</v>
      </c>
      <c r="E9" s="90"/>
      <c r="F9" s="90"/>
      <c r="G9" s="36"/>
      <c r="H9" s="32"/>
      <c r="I9" s="90">
        <f>SUM(I7,I8)</f>
        <v>9348</v>
      </c>
      <c r="J9" s="90"/>
      <c r="K9" s="90"/>
      <c r="L9" s="36"/>
      <c r="M9" s="36"/>
      <c r="N9" s="90">
        <f>SUM(N7,N8)</f>
        <v>10492</v>
      </c>
      <c r="O9" s="90"/>
      <c r="P9" s="90"/>
      <c r="Q9" s="36"/>
      <c r="R9" s="36"/>
      <c r="S9" s="90">
        <f>SUM(S7,S8)</f>
        <v>10492</v>
      </c>
      <c r="T9" s="90"/>
      <c r="U9" s="90"/>
      <c r="V9" s="36"/>
      <c r="W9" s="36"/>
      <c r="X9" s="90">
        <f>SUM(X7,X8)</f>
        <v>37390</v>
      </c>
      <c r="Y9" s="90"/>
      <c r="Z9" s="90"/>
    </row>
    <row r="10" spans="1:28" ht="21" customHeight="1" x14ac:dyDescent="0.35">
      <c r="A10" s="37" t="s">
        <v>63</v>
      </c>
      <c r="B10" s="28"/>
      <c r="C10" s="29"/>
      <c r="D10" s="85" t="s">
        <v>69</v>
      </c>
      <c r="E10" s="85"/>
      <c r="F10" s="85"/>
      <c r="G10" s="28"/>
      <c r="H10" s="29"/>
      <c r="I10" s="85" t="s">
        <v>29</v>
      </c>
      <c r="J10" s="85"/>
      <c r="K10" s="85"/>
      <c r="L10" s="30"/>
      <c r="M10" s="30"/>
      <c r="N10" s="85" t="s">
        <v>30</v>
      </c>
      <c r="O10" s="85"/>
      <c r="P10" s="85"/>
      <c r="Q10" s="30"/>
      <c r="R10" s="30"/>
      <c r="S10" s="85" t="s">
        <v>31</v>
      </c>
      <c r="T10" s="85"/>
      <c r="U10" s="85"/>
      <c r="V10" s="30"/>
      <c r="W10" s="30"/>
      <c r="X10" s="85" t="s">
        <v>23</v>
      </c>
      <c r="Y10" s="85"/>
      <c r="Z10" s="85"/>
    </row>
    <row r="11" spans="1:28" x14ac:dyDescent="0.25">
      <c r="A11" s="31" t="s">
        <v>8</v>
      </c>
      <c r="B11" s="36"/>
      <c r="C11" s="32" t="s">
        <v>38</v>
      </c>
      <c r="D11" s="86">
        <v>325</v>
      </c>
      <c r="E11" s="86"/>
      <c r="F11" s="86"/>
      <c r="G11" s="36"/>
      <c r="H11" s="32" t="s">
        <v>38</v>
      </c>
      <c r="I11" s="86">
        <v>325</v>
      </c>
      <c r="J11" s="86"/>
      <c r="K11" s="86"/>
      <c r="L11" s="32"/>
      <c r="M11" s="32" t="s">
        <v>38</v>
      </c>
      <c r="N11" s="86">
        <v>325</v>
      </c>
      <c r="O11" s="86"/>
      <c r="P11" s="86"/>
      <c r="Q11" s="32"/>
      <c r="R11" s="32" t="s">
        <v>38</v>
      </c>
      <c r="S11" s="86">
        <v>325</v>
      </c>
      <c r="T11" s="86"/>
      <c r="U11" s="86"/>
      <c r="V11" s="32"/>
      <c r="W11" s="32" t="s">
        <v>38</v>
      </c>
      <c r="X11" s="86">
        <f>SUM(D11,I11,N11,S11)</f>
        <v>1300</v>
      </c>
      <c r="Y11" s="86"/>
      <c r="Z11" s="86"/>
    </row>
    <row r="12" spans="1:28" s="11" customFormat="1" ht="30" customHeight="1" x14ac:dyDescent="0.25">
      <c r="A12" s="89" t="s">
        <v>60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10"/>
      <c r="AB12" s="10"/>
    </row>
    <row r="13" spans="1:28" ht="15.75" thickBot="1" x14ac:dyDescent="0.3">
      <c r="A13" s="7" t="s">
        <v>43</v>
      </c>
      <c r="B13" s="9"/>
      <c r="C13" s="8" t="s">
        <v>55</v>
      </c>
      <c r="D13" s="104">
        <v>500</v>
      </c>
      <c r="E13" s="104"/>
      <c r="F13" s="104"/>
      <c r="G13" s="8"/>
      <c r="H13" s="8"/>
      <c r="I13" s="104"/>
      <c r="J13" s="104"/>
      <c r="K13" s="104"/>
      <c r="L13" s="8"/>
      <c r="M13" s="8"/>
      <c r="N13" s="104"/>
      <c r="O13" s="104"/>
      <c r="P13" s="104"/>
      <c r="Q13" s="8"/>
      <c r="R13" s="8"/>
      <c r="S13" s="104"/>
      <c r="T13" s="104"/>
      <c r="U13" s="104"/>
      <c r="V13" s="4"/>
      <c r="W13" s="4" t="s">
        <v>55</v>
      </c>
      <c r="X13" s="121">
        <f>D13</f>
        <v>500</v>
      </c>
      <c r="Y13" s="121"/>
      <c r="Z13" s="121"/>
      <c r="AA13" s="6"/>
      <c r="AB13" s="6"/>
    </row>
    <row r="14" spans="1:28" x14ac:dyDescent="0.25">
      <c r="A14" s="31" t="s">
        <v>51</v>
      </c>
      <c r="B14" s="36"/>
      <c r="C14" s="38" t="s">
        <v>55</v>
      </c>
      <c r="D14" s="93">
        <v>0</v>
      </c>
      <c r="E14" s="94"/>
      <c r="F14" s="95"/>
      <c r="G14" s="36"/>
      <c r="H14" s="38" t="s">
        <v>55</v>
      </c>
      <c r="I14" s="93">
        <v>0</v>
      </c>
      <c r="J14" s="94"/>
      <c r="K14" s="95"/>
      <c r="L14" s="32"/>
      <c r="M14" s="38" t="s">
        <v>55</v>
      </c>
      <c r="N14" s="93">
        <v>0</v>
      </c>
      <c r="O14" s="94"/>
      <c r="P14" s="95"/>
      <c r="Q14" s="32"/>
      <c r="R14" s="38" t="s">
        <v>55</v>
      </c>
      <c r="S14" s="93">
        <v>0</v>
      </c>
      <c r="T14" s="94"/>
      <c r="U14" s="95"/>
      <c r="V14" s="32"/>
      <c r="W14" s="34" t="s">
        <v>55</v>
      </c>
      <c r="X14" s="88">
        <f>SUM(I14,N14,S14)</f>
        <v>0</v>
      </c>
      <c r="Y14" s="88"/>
      <c r="Z14" s="88"/>
    </row>
    <row r="15" spans="1:28" s="11" customFormat="1" x14ac:dyDescent="0.25">
      <c r="A15" s="35" t="s">
        <v>64</v>
      </c>
      <c r="B15" s="36"/>
      <c r="C15" s="32"/>
      <c r="D15" s="90">
        <f>(SUM(D9,D11,))-(SUM(D13,D14))</f>
        <v>6883</v>
      </c>
      <c r="E15" s="90"/>
      <c r="F15" s="90"/>
      <c r="G15" s="36"/>
      <c r="H15" s="32"/>
      <c r="I15" s="90">
        <f>(SUM(I9,I11,))-(SUM(I14))</f>
        <v>9673</v>
      </c>
      <c r="J15" s="90"/>
      <c r="K15" s="90"/>
      <c r="L15" s="32"/>
      <c r="M15" s="32"/>
      <c r="N15" s="90">
        <f>(SUM(N9,N11,))-(SUM(N14))</f>
        <v>10817</v>
      </c>
      <c r="O15" s="90"/>
      <c r="P15" s="90"/>
      <c r="Q15" s="32"/>
      <c r="R15" s="32"/>
      <c r="S15" s="90">
        <f>(SUM(S9,S11,))-(SUM(S14))</f>
        <v>10817</v>
      </c>
      <c r="T15" s="90"/>
      <c r="U15" s="90"/>
      <c r="V15" s="32"/>
      <c r="W15" s="32"/>
      <c r="X15" s="90">
        <f>SUM(D15,I15,N15,S15)</f>
        <v>38190</v>
      </c>
      <c r="Y15" s="90"/>
      <c r="Z15" s="90"/>
      <c r="AA15" s="10"/>
      <c r="AB15" s="10"/>
    </row>
    <row r="16" spans="1:28" s="11" customFormat="1" ht="45" customHeight="1" x14ac:dyDescent="0.25">
      <c r="A16" s="91" t="s">
        <v>84</v>
      </c>
      <c r="B16" s="91"/>
      <c r="C16" s="91"/>
      <c r="D16" s="91"/>
      <c r="E16" s="91"/>
      <c r="F16" s="91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10"/>
      <c r="AB16" s="10"/>
    </row>
    <row r="17" spans="1:28" ht="21" customHeight="1" thickBot="1" x14ac:dyDescent="0.4">
      <c r="A17" s="27" t="s">
        <v>36</v>
      </c>
      <c r="B17" s="28"/>
      <c r="C17" s="29"/>
      <c r="D17" s="85" t="s">
        <v>69</v>
      </c>
      <c r="E17" s="85"/>
      <c r="F17" s="85"/>
      <c r="G17" s="28"/>
      <c r="H17" s="29"/>
      <c r="I17" s="85" t="s">
        <v>29</v>
      </c>
      <c r="J17" s="85"/>
      <c r="K17" s="85"/>
      <c r="L17" s="30"/>
      <c r="M17" s="30"/>
      <c r="N17" s="85" t="s">
        <v>30</v>
      </c>
      <c r="O17" s="85"/>
      <c r="P17" s="85"/>
      <c r="Q17" s="30"/>
      <c r="R17" s="30"/>
      <c r="S17" s="85" t="s">
        <v>31</v>
      </c>
      <c r="T17" s="85"/>
      <c r="U17" s="85"/>
      <c r="V17" s="30"/>
      <c r="W17" s="30"/>
      <c r="X17" s="85" t="s">
        <v>23</v>
      </c>
      <c r="Y17" s="85"/>
      <c r="Z17" s="85"/>
    </row>
    <row r="18" spans="1:28" ht="15.75" thickBot="1" x14ac:dyDescent="0.3">
      <c r="A18" s="31" t="s">
        <v>10</v>
      </c>
      <c r="B18" s="36"/>
      <c r="C18" s="32"/>
      <c r="D18" s="86">
        <f>(X18*0.98934)/4</f>
        <v>0</v>
      </c>
      <c r="E18" s="86"/>
      <c r="F18" s="86"/>
      <c r="G18" s="36"/>
      <c r="H18" s="32"/>
      <c r="I18" s="86">
        <f>(X18*0.98934)/4</f>
        <v>0</v>
      </c>
      <c r="J18" s="86"/>
      <c r="K18" s="86"/>
      <c r="L18" s="32"/>
      <c r="M18" s="32"/>
      <c r="N18" s="86">
        <f>(X18*0.98934)/4</f>
        <v>0</v>
      </c>
      <c r="O18" s="86"/>
      <c r="P18" s="86"/>
      <c r="Q18" s="32"/>
      <c r="R18" s="32"/>
      <c r="S18" s="86">
        <f>(X18*0.98934)/4</f>
        <v>0</v>
      </c>
      <c r="T18" s="86"/>
      <c r="U18" s="86"/>
      <c r="V18" s="32"/>
      <c r="W18" s="32"/>
      <c r="X18" s="96">
        <v>0</v>
      </c>
      <c r="Y18" s="97"/>
      <c r="Z18" s="98"/>
    </row>
    <row r="19" spans="1:28" ht="15.75" thickBot="1" x14ac:dyDescent="0.3">
      <c r="A19" s="31" t="s">
        <v>11</v>
      </c>
      <c r="B19" s="36"/>
      <c r="C19" s="32"/>
      <c r="D19" s="86">
        <f>X19/4</f>
        <v>0</v>
      </c>
      <c r="E19" s="86"/>
      <c r="F19" s="86"/>
      <c r="G19" s="36"/>
      <c r="H19" s="32"/>
      <c r="I19" s="86">
        <f>X19/4</f>
        <v>0</v>
      </c>
      <c r="J19" s="86"/>
      <c r="K19" s="86"/>
      <c r="L19" s="32"/>
      <c r="M19" s="32"/>
      <c r="N19" s="86">
        <f>X19/4</f>
        <v>0</v>
      </c>
      <c r="O19" s="86"/>
      <c r="P19" s="86"/>
      <c r="Q19" s="32"/>
      <c r="R19" s="32"/>
      <c r="S19" s="86">
        <f>X19/4</f>
        <v>0</v>
      </c>
      <c r="T19" s="86"/>
      <c r="U19" s="86"/>
      <c r="V19" s="32"/>
      <c r="W19" s="32"/>
      <c r="X19" s="96">
        <v>0</v>
      </c>
      <c r="Y19" s="97"/>
      <c r="Z19" s="98"/>
    </row>
    <row r="20" spans="1:28" ht="15.75" thickBot="1" x14ac:dyDescent="0.3">
      <c r="A20" s="31" t="s">
        <v>12</v>
      </c>
      <c r="B20" s="36"/>
      <c r="C20" s="32"/>
      <c r="D20" s="86">
        <f>X20/4</f>
        <v>0</v>
      </c>
      <c r="E20" s="86"/>
      <c r="F20" s="86"/>
      <c r="G20" s="36"/>
      <c r="H20" s="32"/>
      <c r="I20" s="86">
        <f>X20/4</f>
        <v>0</v>
      </c>
      <c r="J20" s="86"/>
      <c r="K20" s="86"/>
      <c r="L20" s="32"/>
      <c r="M20" s="32"/>
      <c r="N20" s="86">
        <f>X20/4</f>
        <v>0</v>
      </c>
      <c r="O20" s="86"/>
      <c r="P20" s="86"/>
      <c r="Q20" s="32"/>
      <c r="R20" s="32"/>
      <c r="S20" s="86">
        <f>X20/4</f>
        <v>0</v>
      </c>
      <c r="T20" s="86"/>
      <c r="U20" s="86"/>
      <c r="V20" s="32"/>
      <c r="W20" s="32"/>
      <c r="X20" s="96">
        <v>0</v>
      </c>
      <c r="Y20" s="97"/>
      <c r="Z20" s="98"/>
    </row>
    <row r="21" spans="1:28" x14ac:dyDescent="0.25">
      <c r="A21" s="33" t="s">
        <v>7</v>
      </c>
      <c r="B21" s="36"/>
      <c r="C21" s="34" t="s">
        <v>38</v>
      </c>
      <c r="D21" s="88">
        <f>S21/4</f>
        <v>0</v>
      </c>
      <c r="E21" s="88"/>
      <c r="F21" s="88"/>
      <c r="G21" s="36"/>
      <c r="H21" s="34" t="s">
        <v>38</v>
      </c>
      <c r="I21" s="88">
        <f>X21/4</f>
        <v>0</v>
      </c>
      <c r="J21" s="88"/>
      <c r="K21" s="88"/>
      <c r="L21" s="32"/>
      <c r="M21" s="34" t="s">
        <v>38</v>
      </c>
      <c r="N21" s="88">
        <f>X21/4</f>
        <v>0</v>
      </c>
      <c r="O21" s="88"/>
      <c r="P21" s="88"/>
      <c r="Q21" s="32"/>
      <c r="R21" s="34" t="s">
        <v>38</v>
      </c>
      <c r="S21" s="88">
        <f>X21/4</f>
        <v>0</v>
      </c>
      <c r="T21" s="88"/>
      <c r="U21" s="88"/>
      <c r="V21" s="32"/>
      <c r="W21" s="38" t="s">
        <v>38</v>
      </c>
      <c r="X21" s="93">
        <v>0</v>
      </c>
      <c r="Y21" s="94"/>
      <c r="Z21" s="95"/>
    </row>
    <row r="22" spans="1:28" s="13" customFormat="1" x14ac:dyDescent="0.25">
      <c r="A22" s="35" t="s">
        <v>34</v>
      </c>
      <c r="B22" s="36"/>
      <c r="C22" s="32"/>
      <c r="D22" s="86">
        <f>SUM(D18:F21)</f>
        <v>0</v>
      </c>
      <c r="E22" s="86"/>
      <c r="F22" s="86"/>
      <c r="G22" s="36"/>
      <c r="H22" s="32"/>
      <c r="I22" s="86">
        <f>SUM(I18:K21)</f>
        <v>0</v>
      </c>
      <c r="J22" s="86"/>
      <c r="K22" s="86"/>
      <c r="L22" s="32"/>
      <c r="M22" s="32"/>
      <c r="N22" s="86">
        <f>SUM(N18:P21)</f>
        <v>0</v>
      </c>
      <c r="O22" s="86"/>
      <c r="P22" s="86"/>
      <c r="Q22" s="32"/>
      <c r="R22" s="32"/>
      <c r="S22" s="86">
        <f>SUM(S18:U21)</f>
        <v>0</v>
      </c>
      <c r="T22" s="86"/>
      <c r="U22" s="86"/>
      <c r="V22" s="32"/>
      <c r="W22" s="32"/>
      <c r="X22" s="86">
        <f>SUM(D22,I22,N22,S22)</f>
        <v>0</v>
      </c>
      <c r="Y22" s="86"/>
      <c r="Z22" s="86"/>
      <c r="AA22" s="12"/>
      <c r="AB22" s="12"/>
    </row>
    <row r="23" spans="1:28" s="11" customFormat="1" x14ac:dyDescent="0.25">
      <c r="A23" s="39" t="s">
        <v>54</v>
      </c>
      <c r="B23" s="36"/>
      <c r="C23" s="34" t="s">
        <v>55</v>
      </c>
      <c r="D23" s="88">
        <f>D15</f>
        <v>6883</v>
      </c>
      <c r="E23" s="88"/>
      <c r="F23" s="88"/>
      <c r="G23" s="36"/>
      <c r="H23" s="34" t="s">
        <v>55</v>
      </c>
      <c r="I23" s="88">
        <f>I15</f>
        <v>9673</v>
      </c>
      <c r="J23" s="88"/>
      <c r="K23" s="88"/>
      <c r="L23" s="32"/>
      <c r="M23" s="34" t="s">
        <v>55</v>
      </c>
      <c r="N23" s="88">
        <f>N15</f>
        <v>10817</v>
      </c>
      <c r="O23" s="88"/>
      <c r="P23" s="88"/>
      <c r="Q23" s="32"/>
      <c r="R23" s="34" t="s">
        <v>55</v>
      </c>
      <c r="S23" s="88">
        <f>S15</f>
        <v>10817</v>
      </c>
      <c r="T23" s="88"/>
      <c r="U23" s="88"/>
      <c r="V23" s="32"/>
      <c r="W23" s="34" t="s">
        <v>55</v>
      </c>
      <c r="X23" s="88">
        <f>X15</f>
        <v>38190</v>
      </c>
      <c r="Y23" s="88"/>
      <c r="Z23" s="88"/>
      <c r="AA23" s="10"/>
      <c r="AB23" s="10"/>
    </row>
    <row r="24" spans="1:28" x14ac:dyDescent="0.25">
      <c r="A24" s="35" t="s">
        <v>32</v>
      </c>
      <c r="B24" s="36"/>
      <c r="C24" s="32"/>
      <c r="D24" s="101">
        <f>D23-D22</f>
        <v>6883</v>
      </c>
      <c r="E24" s="101"/>
      <c r="F24" s="101"/>
      <c r="G24" s="36"/>
      <c r="H24" s="32"/>
      <c r="I24" s="101">
        <f>I23-I22</f>
        <v>9673</v>
      </c>
      <c r="J24" s="101"/>
      <c r="K24" s="101"/>
      <c r="L24" s="32"/>
      <c r="M24" s="32"/>
      <c r="N24" s="101">
        <f>N23-N22</f>
        <v>10817</v>
      </c>
      <c r="O24" s="101"/>
      <c r="P24" s="101"/>
      <c r="Q24" s="32"/>
      <c r="R24" s="32"/>
      <c r="S24" s="101">
        <f>S23-S22</f>
        <v>10817</v>
      </c>
      <c r="T24" s="101"/>
      <c r="U24" s="101"/>
      <c r="V24" s="32"/>
      <c r="W24" s="32"/>
      <c r="X24" s="101">
        <f>X23-X22</f>
        <v>38190</v>
      </c>
      <c r="Y24" s="101"/>
      <c r="Z24" s="101"/>
    </row>
    <row r="25" spans="1:28" ht="45" customHeight="1" x14ac:dyDescent="0.25">
      <c r="A25" s="99" t="s">
        <v>61</v>
      </c>
      <c r="B25" s="99"/>
      <c r="C25" s="99"/>
      <c r="D25" s="99"/>
      <c r="E25" s="99"/>
      <c r="F25" s="99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</row>
    <row r="26" spans="1:28" ht="21" customHeight="1" x14ac:dyDescent="0.35">
      <c r="A26" s="27" t="s">
        <v>35</v>
      </c>
      <c r="B26" s="28"/>
      <c r="C26" s="29"/>
      <c r="D26" s="85" t="s">
        <v>69</v>
      </c>
      <c r="E26" s="85"/>
      <c r="F26" s="85"/>
      <c r="G26" s="28"/>
      <c r="H26" s="29"/>
      <c r="I26" s="85" t="s">
        <v>29</v>
      </c>
      <c r="J26" s="85"/>
      <c r="K26" s="85"/>
      <c r="L26" s="30"/>
      <c r="M26" s="30"/>
      <c r="N26" s="85" t="s">
        <v>30</v>
      </c>
      <c r="O26" s="85"/>
      <c r="P26" s="85"/>
      <c r="Q26" s="30"/>
      <c r="R26" s="30"/>
      <c r="S26" s="85" t="s">
        <v>31</v>
      </c>
      <c r="T26" s="85"/>
      <c r="U26" s="85"/>
      <c r="V26" s="30"/>
      <c r="W26" s="30"/>
      <c r="X26" s="85"/>
      <c r="Y26" s="85"/>
      <c r="Z26" s="85"/>
    </row>
    <row r="27" spans="1:28" ht="15.75" thickBot="1" x14ac:dyDescent="0.3">
      <c r="A27" s="40" t="s">
        <v>56</v>
      </c>
      <c r="B27" s="36"/>
      <c r="C27" s="32"/>
      <c r="D27" s="55" t="s">
        <v>70</v>
      </c>
      <c r="E27" s="55" t="s">
        <v>71</v>
      </c>
      <c r="F27" s="55" t="s">
        <v>72</v>
      </c>
      <c r="G27" s="36"/>
      <c r="H27" s="32"/>
      <c r="I27" s="55" t="s">
        <v>19</v>
      </c>
      <c r="J27" s="55" t="s">
        <v>13</v>
      </c>
      <c r="K27" s="55" t="s">
        <v>14</v>
      </c>
      <c r="L27" s="32"/>
      <c r="M27" s="32"/>
      <c r="N27" s="55" t="s">
        <v>15</v>
      </c>
      <c r="O27" s="55" t="s">
        <v>16</v>
      </c>
      <c r="P27" s="55" t="s">
        <v>17</v>
      </c>
      <c r="Q27" s="32"/>
      <c r="R27" s="32"/>
      <c r="S27" s="55" t="s">
        <v>20</v>
      </c>
      <c r="T27" s="55" t="s">
        <v>18</v>
      </c>
      <c r="U27" s="55" t="s">
        <v>21</v>
      </c>
      <c r="V27" s="32"/>
      <c r="W27" s="32"/>
      <c r="X27" s="102" t="s">
        <v>23</v>
      </c>
      <c r="Y27" s="102"/>
      <c r="Z27" s="102"/>
    </row>
    <row r="28" spans="1:28" ht="15.75" thickBot="1" x14ac:dyDescent="0.3">
      <c r="A28" s="31" t="s">
        <v>0</v>
      </c>
      <c r="B28" s="36"/>
      <c r="C28" s="32"/>
      <c r="D28" s="1">
        <v>0</v>
      </c>
      <c r="E28" s="54">
        <f t="shared" ref="E28:E42" si="0">D28</f>
        <v>0</v>
      </c>
      <c r="F28" s="54">
        <f>D28</f>
        <v>0</v>
      </c>
      <c r="G28" s="36"/>
      <c r="H28" s="32"/>
      <c r="I28" s="54">
        <f t="shared" ref="I28:I42" si="1">D28</f>
        <v>0</v>
      </c>
      <c r="J28" s="54">
        <f>I28</f>
        <v>0</v>
      </c>
      <c r="K28" s="54">
        <f>I28</f>
        <v>0</v>
      </c>
      <c r="L28" s="32"/>
      <c r="M28" s="32"/>
      <c r="N28" s="54">
        <f>I28</f>
        <v>0</v>
      </c>
      <c r="O28" s="54">
        <f t="shared" ref="O28:O42" si="2">I28</f>
        <v>0</v>
      </c>
      <c r="P28" s="54">
        <f t="shared" ref="P28:P42" si="3">I28</f>
        <v>0</v>
      </c>
      <c r="Q28" s="32"/>
      <c r="R28" s="32"/>
      <c r="S28" s="54">
        <f t="shared" ref="S28:S42" si="4">I28</f>
        <v>0</v>
      </c>
      <c r="T28" s="54">
        <f t="shared" ref="T28:T42" si="5">I28</f>
        <v>0</v>
      </c>
      <c r="U28" s="54">
        <f t="shared" ref="U28:U42" si="6">I28</f>
        <v>0</v>
      </c>
      <c r="V28" s="32"/>
      <c r="W28" s="32"/>
      <c r="X28" s="86">
        <f t="shared" ref="X28:X42" si="7">SUM(I28,J28,K28,N28,O28,P28,S28,T28,U28)</f>
        <v>0</v>
      </c>
      <c r="Y28" s="86"/>
      <c r="Z28" s="86"/>
    </row>
    <row r="29" spans="1:28" ht="15.75" customHeight="1" thickBot="1" x14ac:dyDescent="0.3">
      <c r="A29" s="31" t="s">
        <v>1</v>
      </c>
      <c r="B29" s="36"/>
      <c r="C29" s="32"/>
      <c r="D29" s="1">
        <v>0</v>
      </c>
      <c r="E29" s="54">
        <f t="shared" si="0"/>
        <v>0</v>
      </c>
      <c r="F29" s="54">
        <f t="shared" ref="F29:F42" si="8">D29</f>
        <v>0</v>
      </c>
      <c r="G29" s="36"/>
      <c r="H29" s="32"/>
      <c r="I29" s="54">
        <f t="shared" si="1"/>
        <v>0</v>
      </c>
      <c r="J29" s="54">
        <f t="shared" ref="J29:J42" si="9">I29</f>
        <v>0</v>
      </c>
      <c r="K29" s="54">
        <f t="shared" ref="K29:K42" si="10">I29</f>
        <v>0</v>
      </c>
      <c r="L29" s="32"/>
      <c r="M29" s="32"/>
      <c r="N29" s="54">
        <f t="shared" ref="N29:N42" si="11">I29</f>
        <v>0</v>
      </c>
      <c r="O29" s="54">
        <f t="shared" si="2"/>
        <v>0</v>
      </c>
      <c r="P29" s="54">
        <f t="shared" si="3"/>
        <v>0</v>
      </c>
      <c r="Q29" s="32"/>
      <c r="R29" s="32"/>
      <c r="S29" s="54">
        <f t="shared" si="4"/>
        <v>0</v>
      </c>
      <c r="T29" s="54">
        <f t="shared" si="5"/>
        <v>0</v>
      </c>
      <c r="U29" s="54">
        <f t="shared" si="6"/>
        <v>0</v>
      </c>
      <c r="V29" s="32"/>
      <c r="W29" s="32"/>
      <c r="X29" s="86">
        <f t="shared" si="7"/>
        <v>0</v>
      </c>
      <c r="Y29" s="86"/>
      <c r="Z29" s="86"/>
    </row>
    <row r="30" spans="1:28" ht="15.75" thickBot="1" x14ac:dyDescent="0.3">
      <c r="A30" s="31" t="s">
        <v>5</v>
      </c>
      <c r="B30" s="36"/>
      <c r="C30" s="32"/>
      <c r="D30" s="1">
        <v>0</v>
      </c>
      <c r="E30" s="54">
        <f t="shared" si="0"/>
        <v>0</v>
      </c>
      <c r="F30" s="54">
        <f t="shared" si="8"/>
        <v>0</v>
      </c>
      <c r="G30" s="36"/>
      <c r="H30" s="32"/>
      <c r="I30" s="54">
        <f t="shared" si="1"/>
        <v>0</v>
      </c>
      <c r="J30" s="54">
        <f t="shared" si="9"/>
        <v>0</v>
      </c>
      <c r="K30" s="54">
        <f t="shared" si="10"/>
        <v>0</v>
      </c>
      <c r="L30" s="32"/>
      <c r="M30" s="32"/>
      <c r="N30" s="54">
        <f t="shared" si="11"/>
        <v>0</v>
      </c>
      <c r="O30" s="54">
        <f t="shared" si="2"/>
        <v>0</v>
      </c>
      <c r="P30" s="54">
        <f t="shared" si="3"/>
        <v>0</v>
      </c>
      <c r="Q30" s="32"/>
      <c r="R30" s="32"/>
      <c r="S30" s="54">
        <f t="shared" si="4"/>
        <v>0</v>
      </c>
      <c r="T30" s="54">
        <f t="shared" si="5"/>
        <v>0</v>
      </c>
      <c r="U30" s="54">
        <f t="shared" si="6"/>
        <v>0</v>
      </c>
      <c r="V30" s="32"/>
      <c r="W30" s="32"/>
      <c r="X30" s="86">
        <f t="shared" si="7"/>
        <v>0</v>
      </c>
      <c r="Y30" s="86"/>
      <c r="Z30" s="86"/>
    </row>
    <row r="31" spans="1:28" ht="15.75" thickBot="1" x14ac:dyDescent="0.3">
      <c r="A31" s="31" t="s">
        <v>4</v>
      </c>
      <c r="B31" s="36"/>
      <c r="C31" s="32"/>
      <c r="D31" s="1">
        <v>0</v>
      </c>
      <c r="E31" s="54">
        <f t="shared" si="0"/>
        <v>0</v>
      </c>
      <c r="F31" s="54">
        <f t="shared" si="8"/>
        <v>0</v>
      </c>
      <c r="G31" s="36"/>
      <c r="H31" s="32"/>
      <c r="I31" s="54">
        <f t="shared" si="1"/>
        <v>0</v>
      </c>
      <c r="J31" s="54">
        <f t="shared" si="9"/>
        <v>0</v>
      </c>
      <c r="K31" s="54">
        <f t="shared" si="10"/>
        <v>0</v>
      </c>
      <c r="L31" s="32"/>
      <c r="M31" s="32"/>
      <c r="N31" s="54">
        <f t="shared" si="11"/>
        <v>0</v>
      </c>
      <c r="O31" s="54">
        <f t="shared" si="2"/>
        <v>0</v>
      </c>
      <c r="P31" s="54">
        <f t="shared" si="3"/>
        <v>0</v>
      </c>
      <c r="Q31" s="32"/>
      <c r="R31" s="32"/>
      <c r="S31" s="54">
        <f t="shared" si="4"/>
        <v>0</v>
      </c>
      <c r="T31" s="54">
        <f t="shared" si="5"/>
        <v>0</v>
      </c>
      <c r="U31" s="54">
        <f t="shared" si="6"/>
        <v>0</v>
      </c>
      <c r="V31" s="32"/>
      <c r="W31" s="32"/>
      <c r="X31" s="86">
        <f t="shared" si="7"/>
        <v>0</v>
      </c>
      <c r="Y31" s="86"/>
      <c r="Z31" s="86"/>
    </row>
    <row r="32" spans="1:28" ht="15.75" thickBot="1" x14ac:dyDescent="0.3">
      <c r="A32" s="31" t="s">
        <v>2</v>
      </c>
      <c r="B32" s="36"/>
      <c r="C32" s="32"/>
      <c r="D32" s="1">
        <v>0</v>
      </c>
      <c r="E32" s="54">
        <f t="shared" si="0"/>
        <v>0</v>
      </c>
      <c r="F32" s="54">
        <f t="shared" si="8"/>
        <v>0</v>
      </c>
      <c r="G32" s="36"/>
      <c r="H32" s="32"/>
      <c r="I32" s="54">
        <f t="shared" si="1"/>
        <v>0</v>
      </c>
      <c r="J32" s="54">
        <f t="shared" si="9"/>
        <v>0</v>
      </c>
      <c r="K32" s="54">
        <f t="shared" si="10"/>
        <v>0</v>
      </c>
      <c r="L32" s="32"/>
      <c r="M32" s="32"/>
      <c r="N32" s="54">
        <f t="shared" si="11"/>
        <v>0</v>
      </c>
      <c r="O32" s="54">
        <f t="shared" si="2"/>
        <v>0</v>
      </c>
      <c r="P32" s="54">
        <f t="shared" si="3"/>
        <v>0</v>
      </c>
      <c r="Q32" s="32"/>
      <c r="R32" s="32"/>
      <c r="S32" s="54">
        <f t="shared" si="4"/>
        <v>0</v>
      </c>
      <c r="T32" s="54">
        <f t="shared" si="5"/>
        <v>0</v>
      </c>
      <c r="U32" s="54">
        <f t="shared" si="6"/>
        <v>0</v>
      </c>
      <c r="V32" s="32"/>
      <c r="W32" s="32"/>
      <c r="X32" s="86">
        <f t="shared" si="7"/>
        <v>0</v>
      </c>
      <c r="Y32" s="86"/>
      <c r="Z32" s="86"/>
    </row>
    <row r="33" spans="1:31" ht="15.75" thickBot="1" x14ac:dyDescent="0.3">
      <c r="A33" s="31" t="s">
        <v>6</v>
      </c>
      <c r="B33" s="36"/>
      <c r="C33" s="32"/>
      <c r="D33" s="1">
        <v>0</v>
      </c>
      <c r="E33" s="54">
        <f t="shared" si="0"/>
        <v>0</v>
      </c>
      <c r="F33" s="54">
        <f t="shared" si="8"/>
        <v>0</v>
      </c>
      <c r="G33" s="36"/>
      <c r="H33" s="32"/>
      <c r="I33" s="54">
        <f t="shared" si="1"/>
        <v>0</v>
      </c>
      <c r="J33" s="54">
        <f t="shared" si="9"/>
        <v>0</v>
      </c>
      <c r="K33" s="54">
        <f t="shared" si="10"/>
        <v>0</v>
      </c>
      <c r="L33" s="32"/>
      <c r="M33" s="32"/>
      <c r="N33" s="54">
        <f t="shared" si="11"/>
        <v>0</v>
      </c>
      <c r="O33" s="54">
        <f t="shared" si="2"/>
        <v>0</v>
      </c>
      <c r="P33" s="54">
        <f t="shared" si="3"/>
        <v>0</v>
      </c>
      <c r="Q33" s="32"/>
      <c r="R33" s="32"/>
      <c r="S33" s="54">
        <f t="shared" si="4"/>
        <v>0</v>
      </c>
      <c r="T33" s="54">
        <f t="shared" si="5"/>
        <v>0</v>
      </c>
      <c r="U33" s="54">
        <f t="shared" si="6"/>
        <v>0</v>
      </c>
      <c r="V33" s="32"/>
      <c r="W33" s="32"/>
      <c r="X33" s="86">
        <f t="shared" si="7"/>
        <v>0</v>
      </c>
      <c r="Y33" s="86"/>
      <c r="Z33" s="86"/>
    </row>
    <row r="34" spans="1:31" ht="15.75" thickBot="1" x14ac:dyDescent="0.3">
      <c r="A34" s="31" t="s">
        <v>27</v>
      </c>
      <c r="B34" s="36"/>
      <c r="C34" s="32"/>
      <c r="D34" s="1">
        <v>0</v>
      </c>
      <c r="E34" s="54">
        <f t="shared" si="0"/>
        <v>0</v>
      </c>
      <c r="F34" s="54">
        <f t="shared" si="8"/>
        <v>0</v>
      </c>
      <c r="G34" s="36"/>
      <c r="H34" s="32"/>
      <c r="I34" s="54">
        <f t="shared" si="1"/>
        <v>0</v>
      </c>
      <c r="J34" s="54">
        <f t="shared" si="9"/>
        <v>0</v>
      </c>
      <c r="K34" s="54">
        <f t="shared" si="10"/>
        <v>0</v>
      </c>
      <c r="L34" s="32"/>
      <c r="M34" s="32"/>
      <c r="N34" s="54">
        <f t="shared" si="11"/>
        <v>0</v>
      </c>
      <c r="O34" s="54">
        <f t="shared" si="2"/>
        <v>0</v>
      </c>
      <c r="P34" s="54">
        <f t="shared" si="3"/>
        <v>0</v>
      </c>
      <c r="Q34" s="32"/>
      <c r="R34" s="32"/>
      <c r="S34" s="54">
        <f t="shared" si="4"/>
        <v>0</v>
      </c>
      <c r="T34" s="54">
        <f t="shared" si="5"/>
        <v>0</v>
      </c>
      <c r="U34" s="54">
        <f t="shared" si="6"/>
        <v>0</v>
      </c>
      <c r="V34" s="32"/>
      <c r="W34" s="32"/>
      <c r="X34" s="86">
        <f t="shared" si="7"/>
        <v>0</v>
      </c>
      <c r="Y34" s="86"/>
      <c r="Z34" s="86"/>
    </row>
    <row r="35" spans="1:31" ht="15.75" thickBot="1" x14ac:dyDescent="0.3">
      <c r="A35" s="31" t="s">
        <v>3</v>
      </c>
      <c r="B35" s="36"/>
      <c r="C35" s="32"/>
      <c r="D35" s="1">
        <v>0</v>
      </c>
      <c r="E35" s="54">
        <f t="shared" si="0"/>
        <v>0</v>
      </c>
      <c r="F35" s="54">
        <f t="shared" si="8"/>
        <v>0</v>
      </c>
      <c r="G35" s="36"/>
      <c r="H35" s="32"/>
      <c r="I35" s="54">
        <f t="shared" si="1"/>
        <v>0</v>
      </c>
      <c r="J35" s="54">
        <f t="shared" si="9"/>
        <v>0</v>
      </c>
      <c r="K35" s="54">
        <f t="shared" si="10"/>
        <v>0</v>
      </c>
      <c r="L35" s="32"/>
      <c r="M35" s="32"/>
      <c r="N35" s="54">
        <f t="shared" si="11"/>
        <v>0</v>
      </c>
      <c r="O35" s="54">
        <f t="shared" si="2"/>
        <v>0</v>
      </c>
      <c r="P35" s="54">
        <f t="shared" si="3"/>
        <v>0</v>
      </c>
      <c r="Q35" s="32"/>
      <c r="R35" s="32"/>
      <c r="S35" s="54">
        <f t="shared" si="4"/>
        <v>0</v>
      </c>
      <c r="T35" s="54">
        <f t="shared" si="5"/>
        <v>0</v>
      </c>
      <c r="U35" s="54">
        <f t="shared" si="6"/>
        <v>0</v>
      </c>
      <c r="V35" s="32"/>
      <c r="W35" s="32"/>
      <c r="X35" s="86">
        <f t="shared" si="7"/>
        <v>0</v>
      </c>
      <c r="Y35" s="86"/>
      <c r="Z35" s="86"/>
    </row>
    <row r="36" spans="1:31" ht="15.75" thickBot="1" x14ac:dyDescent="0.3">
      <c r="A36" s="41" t="s">
        <v>24</v>
      </c>
      <c r="B36" s="36"/>
      <c r="C36" s="32"/>
      <c r="D36" s="1">
        <v>0</v>
      </c>
      <c r="E36" s="54">
        <f t="shared" si="0"/>
        <v>0</v>
      </c>
      <c r="F36" s="54">
        <f t="shared" si="8"/>
        <v>0</v>
      </c>
      <c r="G36" s="36"/>
      <c r="H36" s="32"/>
      <c r="I36" s="54">
        <f t="shared" si="1"/>
        <v>0</v>
      </c>
      <c r="J36" s="54">
        <f t="shared" si="9"/>
        <v>0</v>
      </c>
      <c r="K36" s="54">
        <f t="shared" si="10"/>
        <v>0</v>
      </c>
      <c r="L36" s="32"/>
      <c r="M36" s="32"/>
      <c r="N36" s="54">
        <f t="shared" si="11"/>
        <v>0</v>
      </c>
      <c r="O36" s="54">
        <f t="shared" si="2"/>
        <v>0</v>
      </c>
      <c r="P36" s="54">
        <f t="shared" si="3"/>
        <v>0</v>
      </c>
      <c r="Q36" s="32"/>
      <c r="R36" s="32"/>
      <c r="S36" s="54">
        <f t="shared" si="4"/>
        <v>0</v>
      </c>
      <c r="T36" s="54">
        <f t="shared" si="5"/>
        <v>0</v>
      </c>
      <c r="U36" s="54">
        <f t="shared" si="6"/>
        <v>0</v>
      </c>
      <c r="V36" s="32"/>
      <c r="W36" s="32"/>
      <c r="X36" s="86">
        <f t="shared" si="7"/>
        <v>0</v>
      </c>
      <c r="Y36" s="86"/>
      <c r="Z36" s="86"/>
    </row>
    <row r="37" spans="1:31" ht="15.75" thickBot="1" x14ac:dyDescent="0.3">
      <c r="A37" s="41" t="s">
        <v>28</v>
      </c>
      <c r="B37" s="36"/>
      <c r="C37" s="32"/>
      <c r="D37" s="1">
        <v>0</v>
      </c>
      <c r="E37" s="54">
        <f t="shared" si="0"/>
        <v>0</v>
      </c>
      <c r="F37" s="54">
        <f t="shared" si="8"/>
        <v>0</v>
      </c>
      <c r="G37" s="36"/>
      <c r="H37" s="32"/>
      <c r="I37" s="54">
        <f t="shared" si="1"/>
        <v>0</v>
      </c>
      <c r="J37" s="54">
        <f t="shared" si="9"/>
        <v>0</v>
      </c>
      <c r="K37" s="54">
        <f t="shared" si="10"/>
        <v>0</v>
      </c>
      <c r="L37" s="32"/>
      <c r="M37" s="32"/>
      <c r="N37" s="54">
        <f t="shared" si="11"/>
        <v>0</v>
      </c>
      <c r="O37" s="54">
        <f t="shared" si="2"/>
        <v>0</v>
      </c>
      <c r="P37" s="54">
        <f t="shared" si="3"/>
        <v>0</v>
      </c>
      <c r="Q37" s="32"/>
      <c r="R37" s="32"/>
      <c r="S37" s="54">
        <f t="shared" si="4"/>
        <v>0</v>
      </c>
      <c r="T37" s="54">
        <f t="shared" si="5"/>
        <v>0</v>
      </c>
      <c r="U37" s="54">
        <f t="shared" si="6"/>
        <v>0</v>
      </c>
      <c r="V37" s="32"/>
      <c r="W37" s="32"/>
      <c r="X37" s="86">
        <f t="shared" si="7"/>
        <v>0</v>
      </c>
      <c r="Y37" s="86"/>
      <c r="Z37" s="86"/>
    </row>
    <row r="38" spans="1:31" ht="15.75" thickBot="1" x14ac:dyDescent="0.3">
      <c r="A38" s="41" t="s">
        <v>25</v>
      </c>
      <c r="B38" s="36"/>
      <c r="C38" s="32"/>
      <c r="D38" s="1">
        <v>0</v>
      </c>
      <c r="E38" s="54">
        <f t="shared" si="0"/>
        <v>0</v>
      </c>
      <c r="F38" s="54">
        <f t="shared" si="8"/>
        <v>0</v>
      </c>
      <c r="G38" s="36"/>
      <c r="H38" s="32"/>
      <c r="I38" s="54">
        <f t="shared" si="1"/>
        <v>0</v>
      </c>
      <c r="J38" s="54">
        <f t="shared" si="9"/>
        <v>0</v>
      </c>
      <c r="K38" s="54">
        <f t="shared" si="10"/>
        <v>0</v>
      </c>
      <c r="L38" s="32"/>
      <c r="M38" s="32"/>
      <c r="N38" s="54">
        <f t="shared" si="11"/>
        <v>0</v>
      </c>
      <c r="O38" s="54">
        <f t="shared" si="2"/>
        <v>0</v>
      </c>
      <c r="P38" s="54">
        <f t="shared" si="3"/>
        <v>0</v>
      </c>
      <c r="Q38" s="32"/>
      <c r="R38" s="32"/>
      <c r="S38" s="54">
        <f t="shared" si="4"/>
        <v>0</v>
      </c>
      <c r="T38" s="54">
        <f t="shared" si="5"/>
        <v>0</v>
      </c>
      <c r="U38" s="54">
        <f t="shared" si="6"/>
        <v>0</v>
      </c>
      <c r="V38" s="32"/>
      <c r="W38" s="32"/>
      <c r="X38" s="86">
        <f t="shared" si="7"/>
        <v>0</v>
      </c>
      <c r="Y38" s="86"/>
      <c r="Z38" s="86"/>
    </row>
    <row r="39" spans="1:31" ht="15.75" thickBot="1" x14ac:dyDescent="0.3">
      <c r="A39" s="41" t="s">
        <v>26</v>
      </c>
      <c r="B39" s="36"/>
      <c r="C39" s="32"/>
      <c r="D39" s="1">
        <v>0</v>
      </c>
      <c r="E39" s="54">
        <f t="shared" si="0"/>
        <v>0</v>
      </c>
      <c r="F39" s="54">
        <f t="shared" si="8"/>
        <v>0</v>
      </c>
      <c r="G39" s="36"/>
      <c r="H39" s="32"/>
      <c r="I39" s="54">
        <f t="shared" si="1"/>
        <v>0</v>
      </c>
      <c r="J39" s="54">
        <f t="shared" si="9"/>
        <v>0</v>
      </c>
      <c r="K39" s="54">
        <f t="shared" si="10"/>
        <v>0</v>
      </c>
      <c r="L39" s="32"/>
      <c r="M39" s="32"/>
      <c r="N39" s="54">
        <f t="shared" si="11"/>
        <v>0</v>
      </c>
      <c r="O39" s="54">
        <f t="shared" si="2"/>
        <v>0</v>
      </c>
      <c r="P39" s="54">
        <f t="shared" si="3"/>
        <v>0</v>
      </c>
      <c r="Q39" s="32"/>
      <c r="R39" s="32"/>
      <c r="S39" s="54">
        <f t="shared" si="4"/>
        <v>0</v>
      </c>
      <c r="T39" s="54">
        <f t="shared" si="5"/>
        <v>0</v>
      </c>
      <c r="U39" s="54">
        <f t="shared" si="6"/>
        <v>0</v>
      </c>
      <c r="V39" s="32"/>
      <c r="W39" s="32"/>
      <c r="X39" s="86">
        <f t="shared" si="7"/>
        <v>0</v>
      </c>
      <c r="Y39" s="86"/>
      <c r="Z39" s="86"/>
    </row>
    <row r="40" spans="1:31" ht="15.75" thickBot="1" x14ac:dyDescent="0.3">
      <c r="A40" s="41" t="s">
        <v>33</v>
      </c>
      <c r="B40" s="36"/>
      <c r="C40" s="32"/>
      <c r="D40" s="1">
        <v>0</v>
      </c>
      <c r="E40" s="54">
        <f t="shared" si="0"/>
        <v>0</v>
      </c>
      <c r="F40" s="54">
        <f t="shared" si="8"/>
        <v>0</v>
      </c>
      <c r="G40" s="36"/>
      <c r="H40" s="32"/>
      <c r="I40" s="54">
        <f t="shared" si="1"/>
        <v>0</v>
      </c>
      <c r="J40" s="54">
        <f t="shared" si="9"/>
        <v>0</v>
      </c>
      <c r="K40" s="54">
        <f t="shared" si="10"/>
        <v>0</v>
      </c>
      <c r="L40" s="32"/>
      <c r="M40" s="32"/>
      <c r="N40" s="54">
        <f t="shared" si="11"/>
        <v>0</v>
      </c>
      <c r="O40" s="54">
        <f t="shared" si="2"/>
        <v>0</v>
      </c>
      <c r="P40" s="54">
        <f t="shared" si="3"/>
        <v>0</v>
      </c>
      <c r="Q40" s="32"/>
      <c r="R40" s="32"/>
      <c r="S40" s="54">
        <f t="shared" si="4"/>
        <v>0</v>
      </c>
      <c r="T40" s="54">
        <f t="shared" si="5"/>
        <v>0</v>
      </c>
      <c r="U40" s="54">
        <f t="shared" si="6"/>
        <v>0</v>
      </c>
      <c r="V40" s="32"/>
      <c r="W40" s="32"/>
      <c r="X40" s="86">
        <f t="shared" si="7"/>
        <v>0</v>
      </c>
      <c r="Y40" s="86"/>
      <c r="Z40" s="86"/>
    </row>
    <row r="41" spans="1:31" ht="15.75" thickBot="1" x14ac:dyDescent="0.3">
      <c r="A41" s="41" t="s">
        <v>33</v>
      </c>
      <c r="B41" s="36"/>
      <c r="C41" s="32"/>
      <c r="D41" s="2">
        <v>0</v>
      </c>
      <c r="E41" s="54">
        <f t="shared" si="0"/>
        <v>0</v>
      </c>
      <c r="F41" s="54">
        <f t="shared" si="8"/>
        <v>0</v>
      </c>
      <c r="G41" s="36"/>
      <c r="H41" s="32"/>
      <c r="I41" s="54">
        <f t="shared" si="1"/>
        <v>0</v>
      </c>
      <c r="J41" s="54">
        <f t="shared" si="9"/>
        <v>0</v>
      </c>
      <c r="K41" s="54">
        <f t="shared" si="10"/>
        <v>0</v>
      </c>
      <c r="L41" s="32"/>
      <c r="M41" s="32"/>
      <c r="N41" s="54">
        <f t="shared" si="11"/>
        <v>0</v>
      </c>
      <c r="O41" s="54">
        <f t="shared" si="2"/>
        <v>0</v>
      </c>
      <c r="P41" s="54">
        <f t="shared" si="3"/>
        <v>0</v>
      </c>
      <c r="Q41" s="32"/>
      <c r="R41" s="32"/>
      <c r="S41" s="54">
        <f t="shared" si="4"/>
        <v>0</v>
      </c>
      <c r="T41" s="54">
        <f t="shared" si="5"/>
        <v>0</v>
      </c>
      <c r="U41" s="54">
        <f t="shared" si="6"/>
        <v>0</v>
      </c>
      <c r="V41" s="32"/>
      <c r="W41" s="32"/>
      <c r="X41" s="86">
        <f t="shared" si="7"/>
        <v>0</v>
      </c>
      <c r="Y41" s="86"/>
      <c r="Z41" s="86"/>
    </row>
    <row r="42" spans="1:31" x14ac:dyDescent="0.25">
      <c r="A42" s="42" t="s">
        <v>33</v>
      </c>
      <c r="B42" s="36"/>
      <c r="C42" s="38" t="s">
        <v>38</v>
      </c>
      <c r="D42" s="3">
        <v>0</v>
      </c>
      <c r="E42" s="53">
        <f t="shared" si="0"/>
        <v>0</v>
      </c>
      <c r="F42" s="53">
        <f t="shared" si="8"/>
        <v>0</v>
      </c>
      <c r="G42" s="36"/>
      <c r="H42" s="34" t="s">
        <v>38</v>
      </c>
      <c r="I42" s="53">
        <f t="shared" si="1"/>
        <v>0</v>
      </c>
      <c r="J42" s="53">
        <f t="shared" si="9"/>
        <v>0</v>
      </c>
      <c r="K42" s="53">
        <f t="shared" si="10"/>
        <v>0</v>
      </c>
      <c r="L42" s="32"/>
      <c r="M42" s="34" t="s">
        <v>38</v>
      </c>
      <c r="N42" s="53">
        <f t="shared" si="11"/>
        <v>0</v>
      </c>
      <c r="O42" s="53">
        <f t="shared" si="2"/>
        <v>0</v>
      </c>
      <c r="P42" s="53">
        <f t="shared" si="3"/>
        <v>0</v>
      </c>
      <c r="Q42" s="32"/>
      <c r="R42" s="34" t="s">
        <v>38</v>
      </c>
      <c r="S42" s="53">
        <f t="shared" si="4"/>
        <v>0</v>
      </c>
      <c r="T42" s="53">
        <f t="shared" si="5"/>
        <v>0</v>
      </c>
      <c r="U42" s="53">
        <f t="shared" si="6"/>
        <v>0</v>
      </c>
      <c r="V42" s="32"/>
      <c r="W42" s="34" t="s">
        <v>38</v>
      </c>
      <c r="X42" s="88">
        <f t="shared" si="7"/>
        <v>0</v>
      </c>
      <c r="Y42" s="88"/>
      <c r="Z42" s="88"/>
    </row>
    <row r="43" spans="1:31" s="16" customFormat="1" x14ac:dyDescent="0.25">
      <c r="A43" s="35" t="s">
        <v>37</v>
      </c>
      <c r="B43" s="36"/>
      <c r="C43" s="32"/>
      <c r="D43" s="54">
        <f>SUM(D28:D42)</f>
        <v>0</v>
      </c>
      <c r="E43" s="54">
        <f>SUM(E28:E42)</f>
        <v>0</v>
      </c>
      <c r="F43" s="54">
        <f>SUM(F28:F42)</f>
        <v>0</v>
      </c>
      <c r="G43" s="36"/>
      <c r="H43" s="32"/>
      <c r="I43" s="54">
        <f>SUM(I28:I42)</f>
        <v>0</v>
      </c>
      <c r="J43" s="54">
        <f>SUM(J28:J42)</f>
        <v>0</v>
      </c>
      <c r="K43" s="54">
        <f>SUM(K28:K42)</f>
        <v>0</v>
      </c>
      <c r="L43" s="32"/>
      <c r="M43" s="32"/>
      <c r="N43" s="56">
        <f>SUM(N28:N42)</f>
        <v>0</v>
      </c>
      <c r="O43" s="56">
        <f>SUM(O28:O42)</f>
        <v>0</v>
      </c>
      <c r="P43" s="56">
        <f>SUM(P28:P42)</f>
        <v>0</v>
      </c>
      <c r="Q43" s="32"/>
      <c r="R43" s="32"/>
      <c r="S43" s="56">
        <f>SUM(S28:S42)</f>
        <v>0</v>
      </c>
      <c r="T43" s="56">
        <f>SUM(T28:T42)</f>
        <v>0</v>
      </c>
      <c r="U43" s="56">
        <f>SUM(U28:U42)</f>
        <v>0</v>
      </c>
      <c r="V43" s="32"/>
      <c r="W43" s="32"/>
      <c r="X43" s="103">
        <f>SUM(D43,E43,F43,I43,J43,K43,N43,O43,P43,S43,T43,U43)</f>
        <v>0</v>
      </c>
      <c r="Y43" s="103"/>
      <c r="Z43" s="103"/>
      <c r="AA43" s="14"/>
      <c r="AB43" s="14"/>
    </row>
    <row r="44" spans="1:31" s="17" customFormat="1" x14ac:dyDescent="0.25">
      <c r="A44" s="35" t="s">
        <v>57</v>
      </c>
      <c r="B44" s="36"/>
      <c r="C44" s="32"/>
      <c r="D44" s="86">
        <f>SUM(D43,E43,F43)</f>
        <v>0</v>
      </c>
      <c r="E44" s="86"/>
      <c r="F44" s="86"/>
      <c r="G44" s="36"/>
      <c r="H44" s="32"/>
      <c r="I44" s="86">
        <f>SUM(I43,J43,K43)</f>
        <v>0</v>
      </c>
      <c r="J44" s="86"/>
      <c r="K44" s="86"/>
      <c r="L44" s="32"/>
      <c r="M44" s="32"/>
      <c r="N44" s="86">
        <f>SUM(N43,O43,P43)</f>
        <v>0</v>
      </c>
      <c r="O44" s="86"/>
      <c r="P44" s="86"/>
      <c r="Q44" s="32"/>
      <c r="R44" s="32"/>
      <c r="S44" s="86">
        <f>SUM(S43,T43,U43)</f>
        <v>0</v>
      </c>
      <c r="T44" s="86"/>
      <c r="U44" s="86"/>
      <c r="V44" s="32"/>
      <c r="W44" s="32"/>
      <c r="X44" s="54"/>
      <c r="Y44" s="54"/>
      <c r="Z44" s="54"/>
      <c r="AA44" s="15"/>
      <c r="AB44" s="15"/>
    </row>
    <row r="45" spans="1:31" ht="21" customHeight="1" x14ac:dyDescent="0.35">
      <c r="A45" s="27" t="s">
        <v>40</v>
      </c>
      <c r="B45" s="28"/>
      <c r="C45" s="29"/>
      <c r="D45" s="85" t="s">
        <v>69</v>
      </c>
      <c r="E45" s="85"/>
      <c r="F45" s="85"/>
      <c r="G45" s="28"/>
      <c r="H45" s="29"/>
      <c r="I45" s="85" t="s">
        <v>29</v>
      </c>
      <c r="J45" s="85"/>
      <c r="K45" s="85"/>
      <c r="L45" s="30"/>
      <c r="M45" s="30"/>
      <c r="N45" s="85" t="s">
        <v>30</v>
      </c>
      <c r="O45" s="85"/>
      <c r="P45" s="85"/>
      <c r="Q45" s="30"/>
      <c r="R45" s="30"/>
      <c r="S45" s="85" t="s">
        <v>31</v>
      </c>
      <c r="T45" s="85"/>
      <c r="U45" s="85"/>
      <c r="V45" s="30"/>
      <c r="W45" s="30"/>
      <c r="X45" s="85" t="s">
        <v>23</v>
      </c>
      <c r="Y45" s="85"/>
      <c r="Z45" s="85"/>
    </row>
    <row r="46" spans="1:31" x14ac:dyDescent="0.25">
      <c r="A46" s="35" t="s">
        <v>32</v>
      </c>
      <c r="B46" s="36"/>
      <c r="C46" s="32"/>
      <c r="D46" s="104">
        <f>D24</f>
        <v>6883</v>
      </c>
      <c r="E46" s="104"/>
      <c r="F46" s="104"/>
      <c r="G46" s="36"/>
      <c r="H46" s="32"/>
      <c r="I46" s="104">
        <f>I24</f>
        <v>9673</v>
      </c>
      <c r="J46" s="104"/>
      <c r="K46" s="104"/>
      <c r="L46" s="32"/>
      <c r="M46" s="32"/>
      <c r="N46" s="104">
        <f>N24</f>
        <v>10817</v>
      </c>
      <c r="O46" s="104"/>
      <c r="P46" s="104"/>
      <c r="Q46" s="32"/>
      <c r="R46" s="32"/>
      <c r="S46" s="104">
        <f>S24</f>
        <v>10817</v>
      </c>
      <c r="T46" s="104"/>
      <c r="U46" s="104"/>
      <c r="V46" s="32"/>
      <c r="W46" s="32"/>
      <c r="X46" s="104">
        <f>X24</f>
        <v>38190</v>
      </c>
      <c r="Y46" s="104"/>
      <c r="Z46" s="104"/>
    </row>
    <row r="47" spans="1:31" x14ac:dyDescent="0.25">
      <c r="A47" s="35" t="s">
        <v>57</v>
      </c>
      <c r="B47" s="36"/>
      <c r="C47" s="34" t="s">
        <v>38</v>
      </c>
      <c r="D47" s="88">
        <f>D44</f>
        <v>0</v>
      </c>
      <c r="E47" s="88"/>
      <c r="F47" s="88"/>
      <c r="G47" s="36"/>
      <c r="H47" s="34" t="s">
        <v>38</v>
      </c>
      <c r="I47" s="88">
        <f>I44</f>
        <v>0</v>
      </c>
      <c r="J47" s="88"/>
      <c r="K47" s="88"/>
      <c r="L47" s="32"/>
      <c r="M47" s="34" t="s">
        <v>38</v>
      </c>
      <c r="N47" s="88">
        <f>N44</f>
        <v>0</v>
      </c>
      <c r="O47" s="88"/>
      <c r="P47" s="88"/>
      <c r="Q47" s="32"/>
      <c r="R47" s="34" t="s">
        <v>38</v>
      </c>
      <c r="S47" s="88">
        <f>S44</f>
        <v>0</v>
      </c>
      <c r="T47" s="88"/>
      <c r="U47" s="88"/>
      <c r="V47" s="32"/>
      <c r="W47" s="34" t="s">
        <v>38</v>
      </c>
      <c r="X47" s="88">
        <f>SUM(D47,I47,N47,S47)</f>
        <v>0</v>
      </c>
      <c r="Y47" s="88"/>
      <c r="Z47" s="88"/>
    </row>
    <row r="48" spans="1:31" s="21" customFormat="1" ht="16.5" thickBot="1" x14ac:dyDescent="0.3">
      <c r="A48" s="43" t="s">
        <v>39</v>
      </c>
      <c r="C48" s="44"/>
      <c r="D48" s="110">
        <f>SUM(D46:F47)</f>
        <v>6883</v>
      </c>
      <c r="E48" s="110"/>
      <c r="F48" s="110"/>
      <c r="H48" s="44"/>
      <c r="I48" s="110">
        <f>SUM(I46:K47)</f>
        <v>9673</v>
      </c>
      <c r="J48" s="110"/>
      <c r="K48" s="110"/>
      <c r="L48" s="19"/>
      <c r="M48" s="19"/>
      <c r="N48" s="110">
        <f>SUM(N46:P47)</f>
        <v>10817</v>
      </c>
      <c r="O48" s="110"/>
      <c r="P48" s="110"/>
      <c r="Q48" s="19"/>
      <c r="R48" s="19"/>
      <c r="S48" s="110">
        <f>SUM(S46:U47)</f>
        <v>10817</v>
      </c>
      <c r="T48" s="110"/>
      <c r="U48" s="110"/>
      <c r="V48" s="19"/>
      <c r="W48" s="19"/>
      <c r="X48" s="111">
        <f>IF((SUM(X46:Z47)&lt;=0), 0, (SUM(X46:Z47)))</f>
        <v>38190</v>
      </c>
      <c r="Y48" s="112"/>
      <c r="Z48" s="113"/>
      <c r="AA48" s="18"/>
      <c r="AB48" s="18"/>
      <c r="AD48" s="6"/>
      <c r="AE48" s="6"/>
    </row>
    <row r="49" spans="1:31" s="21" customFormat="1" ht="16.5" customHeight="1" thickBot="1" x14ac:dyDescent="0.3">
      <c r="A49" s="45" t="s">
        <v>41</v>
      </c>
      <c r="B49" s="46"/>
      <c r="C49" s="46"/>
      <c r="D49" s="105"/>
      <c r="E49" s="105"/>
      <c r="F49" s="105"/>
      <c r="G49" s="46"/>
      <c r="H49" s="46"/>
      <c r="I49" s="105"/>
      <c r="J49" s="105"/>
      <c r="K49" s="105"/>
      <c r="L49" s="46"/>
      <c r="M49" s="46"/>
      <c r="N49" s="105"/>
      <c r="O49" s="105"/>
      <c r="P49" s="105"/>
      <c r="Q49" s="46"/>
      <c r="R49" s="46"/>
      <c r="S49" s="105"/>
      <c r="T49" s="105"/>
      <c r="U49" s="105"/>
      <c r="V49" s="44"/>
      <c r="W49" s="44"/>
      <c r="X49" s="106">
        <v>62562</v>
      </c>
      <c r="Y49" s="107"/>
      <c r="Z49" s="108"/>
      <c r="AA49" s="20"/>
      <c r="AB49" s="20" t="s">
        <v>47</v>
      </c>
      <c r="AC49" s="31"/>
      <c r="AD49" s="6"/>
      <c r="AE49" s="6"/>
    </row>
    <row r="50" spans="1:31" ht="75" customHeight="1" x14ac:dyDescent="0.25">
      <c r="A50" s="109" t="str">
        <f>IF(X48 &gt; X49, AB49&amp; AB51&amp; AB52, AB54)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20"/>
      <c r="AB50" s="20"/>
      <c r="AC50" s="31"/>
    </row>
    <row r="51" spans="1:31" ht="21" customHeight="1" thickBot="1" x14ac:dyDescent="0.4">
      <c r="A51" s="27" t="s">
        <v>49</v>
      </c>
      <c r="B51" s="47"/>
      <c r="C51" s="48"/>
      <c r="D51" s="85"/>
      <c r="E51" s="85"/>
      <c r="F51" s="85"/>
      <c r="G51" s="47"/>
      <c r="H51" s="48"/>
      <c r="I51" s="85"/>
      <c r="J51" s="85"/>
      <c r="K51" s="85"/>
      <c r="L51" s="49"/>
      <c r="M51" s="49"/>
      <c r="N51" s="85"/>
      <c r="O51" s="85"/>
      <c r="P51" s="85"/>
      <c r="Q51" s="49"/>
      <c r="R51" s="49"/>
      <c r="S51" s="85"/>
      <c r="T51" s="85"/>
      <c r="U51" s="85"/>
      <c r="V51" s="49"/>
      <c r="W51" s="49"/>
      <c r="X51" s="85"/>
      <c r="Y51" s="85"/>
      <c r="Z51" s="85"/>
      <c r="AA51" s="20" t="s">
        <v>44</v>
      </c>
      <c r="AB51" s="20" t="s">
        <v>48</v>
      </c>
      <c r="AC51" s="31"/>
    </row>
    <row r="52" spans="1:31" ht="16.5" customHeight="1" thickBot="1" x14ac:dyDescent="0.3">
      <c r="A52" s="114" t="s">
        <v>39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32"/>
      <c r="W52" s="32"/>
      <c r="X52" s="115">
        <f>IF(X48 &gt; X49, "Attention! See above.", X48)</f>
        <v>38190</v>
      </c>
      <c r="Y52" s="116"/>
      <c r="Z52" s="117"/>
      <c r="AA52" s="20" t="s">
        <v>45</v>
      </c>
      <c r="AB52" s="20" t="s">
        <v>50</v>
      </c>
      <c r="AC52" s="31"/>
    </row>
    <row r="53" spans="1:31" x14ac:dyDescent="0.25">
      <c r="A53" s="124" t="s">
        <v>83</v>
      </c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32"/>
      <c r="W53" s="32" t="s">
        <v>38</v>
      </c>
      <c r="X53" s="118">
        <f>X52*0.04264</f>
        <v>1628.4215999999999</v>
      </c>
      <c r="Y53" s="118"/>
      <c r="Z53" s="118"/>
      <c r="AA53" s="20" t="s">
        <v>46</v>
      </c>
      <c r="AB53" s="20"/>
      <c r="AC53" s="31"/>
    </row>
    <row r="54" spans="1:31" ht="16.5" customHeight="1" x14ac:dyDescent="0.25">
      <c r="A54" s="125" t="s">
        <v>22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50"/>
      <c r="W54" s="50"/>
      <c r="X54" s="126">
        <f>SUM(X52,X53)</f>
        <v>39818.421600000001</v>
      </c>
      <c r="Y54" s="126"/>
      <c r="Z54" s="126"/>
      <c r="AA54" s="20"/>
      <c r="AB54" s="20" t="s">
        <v>73</v>
      </c>
      <c r="AC54" s="31"/>
    </row>
    <row r="55" spans="1:31" ht="21" customHeight="1" x14ac:dyDescent="0.35">
      <c r="A55" s="27" t="s">
        <v>52</v>
      </c>
      <c r="B55" s="28"/>
      <c r="C55" s="29"/>
      <c r="D55" s="85" t="s">
        <v>69</v>
      </c>
      <c r="E55" s="85"/>
      <c r="F55" s="85"/>
      <c r="G55" s="28"/>
      <c r="H55" s="29"/>
      <c r="I55" s="85" t="s">
        <v>29</v>
      </c>
      <c r="J55" s="85"/>
      <c r="K55" s="85"/>
      <c r="L55" s="30"/>
      <c r="M55" s="30"/>
      <c r="N55" s="85" t="s">
        <v>30</v>
      </c>
      <c r="O55" s="85"/>
      <c r="P55" s="85"/>
      <c r="Q55" s="30"/>
      <c r="R55" s="30"/>
      <c r="S55" s="85" t="s">
        <v>31</v>
      </c>
      <c r="T55" s="85"/>
      <c r="U55" s="85"/>
      <c r="V55" s="30"/>
      <c r="W55" s="30"/>
      <c r="X55" s="85"/>
      <c r="Y55" s="85"/>
      <c r="Z55" s="85"/>
      <c r="AA55" s="22"/>
      <c r="AB55" s="22"/>
      <c r="AC55" s="31"/>
    </row>
    <row r="56" spans="1:31" x14ac:dyDescent="0.25">
      <c r="A56" s="35" t="s">
        <v>53</v>
      </c>
      <c r="B56" s="32"/>
      <c r="C56" s="32"/>
      <c r="D56" s="86">
        <f>D9</f>
        <v>7058</v>
      </c>
      <c r="E56" s="86"/>
      <c r="F56" s="86"/>
      <c r="G56" s="32"/>
      <c r="H56" s="32"/>
      <c r="I56" s="86">
        <f>I9</f>
        <v>9348</v>
      </c>
      <c r="J56" s="86"/>
      <c r="K56" s="86"/>
      <c r="L56" s="32"/>
      <c r="M56" s="32"/>
      <c r="N56" s="86">
        <f>N9</f>
        <v>10492</v>
      </c>
      <c r="O56" s="86"/>
      <c r="P56" s="86"/>
      <c r="Q56" s="32"/>
      <c r="R56" s="32"/>
      <c r="S56" s="86">
        <f>S9</f>
        <v>10492</v>
      </c>
      <c r="T56" s="86"/>
      <c r="U56" s="86"/>
      <c r="V56" s="32"/>
      <c r="W56" s="32"/>
      <c r="X56" s="86"/>
      <c r="Y56" s="86"/>
      <c r="Z56" s="86"/>
    </row>
    <row r="57" spans="1:31" x14ac:dyDescent="0.25">
      <c r="A57" s="35" t="s">
        <v>51</v>
      </c>
      <c r="B57" s="36"/>
      <c r="C57" s="32"/>
      <c r="D57" s="104">
        <f>-D14</f>
        <v>0</v>
      </c>
      <c r="E57" s="104"/>
      <c r="F57" s="104"/>
      <c r="G57" s="36"/>
      <c r="H57" s="32"/>
      <c r="I57" s="104">
        <f>-I14</f>
        <v>0</v>
      </c>
      <c r="J57" s="104"/>
      <c r="K57" s="104"/>
      <c r="L57" s="51"/>
      <c r="M57" s="51"/>
      <c r="N57" s="104">
        <f>-N14</f>
        <v>0</v>
      </c>
      <c r="O57" s="104"/>
      <c r="P57" s="104"/>
      <c r="Q57" s="51"/>
      <c r="R57" s="51"/>
      <c r="S57" s="104">
        <f>-S14</f>
        <v>0</v>
      </c>
      <c r="T57" s="104"/>
      <c r="U57" s="104"/>
      <c r="V57" s="32"/>
      <c r="W57" s="32"/>
      <c r="X57" s="86"/>
      <c r="Y57" s="86"/>
      <c r="Z57" s="86"/>
    </row>
    <row r="58" spans="1:31" x14ac:dyDescent="0.25">
      <c r="A58" s="35" t="s">
        <v>58</v>
      </c>
      <c r="B58" s="36"/>
      <c r="C58" s="32"/>
      <c r="D58" s="104">
        <f>-D22</f>
        <v>0</v>
      </c>
      <c r="E58" s="104"/>
      <c r="F58" s="104"/>
      <c r="G58" s="36"/>
      <c r="H58" s="32"/>
      <c r="I58" s="104">
        <f>-I22</f>
        <v>0</v>
      </c>
      <c r="J58" s="104"/>
      <c r="K58" s="104"/>
      <c r="L58" s="51"/>
      <c r="M58" s="51"/>
      <c r="N58" s="104">
        <f>-N22</f>
        <v>0</v>
      </c>
      <c r="O58" s="104"/>
      <c r="P58" s="104"/>
      <c r="Q58" s="51"/>
      <c r="R58" s="51"/>
      <c r="S58" s="104">
        <f>-S22</f>
        <v>0</v>
      </c>
      <c r="T58" s="104"/>
      <c r="U58" s="104"/>
      <c r="V58" s="32"/>
      <c r="W58" s="32"/>
      <c r="X58" s="86"/>
      <c r="Y58" s="86"/>
      <c r="Z58" s="86"/>
    </row>
    <row r="59" spans="1:31" x14ac:dyDescent="0.25">
      <c r="A59" s="39" t="s">
        <v>59</v>
      </c>
      <c r="B59" s="36"/>
      <c r="C59" s="34" t="s">
        <v>38</v>
      </c>
      <c r="D59" s="118">
        <f>-(X52/4)</f>
        <v>-9547.5</v>
      </c>
      <c r="E59" s="118"/>
      <c r="F59" s="118"/>
      <c r="G59" s="36"/>
      <c r="H59" s="34" t="s">
        <v>38</v>
      </c>
      <c r="I59" s="118">
        <f>-(X52/4)</f>
        <v>-9547.5</v>
      </c>
      <c r="J59" s="118"/>
      <c r="K59" s="118"/>
      <c r="L59" s="51"/>
      <c r="M59" s="52" t="s">
        <v>38</v>
      </c>
      <c r="N59" s="118">
        <f>-(X52/4)</f>
        <v>-9547.5</v>
      </c>
      <c r="O59" s="118"/>
      <c r="P59" s="118"/>
      <c r="Q59" s="51"/>
      <c r="R59" s="52" t="s">
        <v>38</v>
      </c>
      <c r="S59" s="118">
        <f>-(X52/4)</f>
        <v>-9547.5</v>
      </c>
      <c r="T59" s="118"/>
      <c r="U59" s="118"/>
      <c r="V59" s="32"/>
      <c r="W59" s="32"/>
      <c r="X59" s="119"/>
      <c r="Y59" s="86"/>
      <c r="Z59" s="86"/>
    </row>
    <row r="60" spans="1:31" ht="16.5" customHeight="1" x14ac:dyDescent="0.25">
      <c r="A60" s="64" t="s">
        <v>42</v>
      </c>
      <c r="B60" s="65"/>
      <c r="C60" s="66"/>
      <c r="D60" s="122">
        <f>SUM(D56:F59)</f>
        <v>-2489.5</v>
      </c>
      <c r="E60" s="122"/>
      <c r="F60" s="122"/>
      <c r="G60" s="65"/>
      <c r="H60" s="66"/>
      <c r="I60" s="122">
        <f>SUM(I56:K59)</f>
        <v>-199.5</v>
      </c>
      <c r="J60" s="122"/>
      <c r="K60" s="122"/>
      <c r="L60" s="66"/>
      <c r="M60" s="66"/>
      <c r="N60" s="122">
        <f>SUM(N56:P59)</f>
        <v>944.5</v>
      </c>
      <c r="O60" s="122"/>
      <c r="P60" s="122"/>
      <c r="Q60" s="66"/>
      <c r="R60" s="66"/>
      <c r="S60" s="122">
        <f>SUM(S56:U59)</f>
        <v>944.5</v>
      </c>
      <c r="T60" s="122"/>
      <c r="U60" s="122"/>
      <c r="V60" s="66"/>
      <c r="W60" s="66"/>
      <c r="X60" s="123"/>
      <c r="Y60" s="123"/>
      <c r="Z60" s="123"/>
    </row>
    <row r="61" spans="1:31" ht="16.5" customHeight="1" x14ac:dyDescent="0.25">
      <c r="A61" s="120" t="s">
        <v>80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6"/>
      <c r="AB61" s="6"/>
    </row>
    <row r="62" spans="1:31" ht="45" customHeight="1" x14ac:dyDescent="0.25">
      <c r="A62" s="91" t="s">
        <v>79</v>
      </c>
      <c r="B62" s="91"/>
      <c r="C62" s="91"/>
      <c r="D62" s="91"/>
      <c r="E62" s="91"/>
      <c r="F62" s="91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</row>
  </sheetData>
  <sheetProtection algorithmName="SHA-512" hashValue="QLEt+N3LX2OKcPNvcWyZ+lhAGc8Am2T2BrlXWpA/3K2wgesHb6rovmh/Z9AwxbeZhoFPrADOK0oEVrm92ME7JQ==" saltValue="n/QskknoRM5MuMg3ZqIenw==" spinCount="100000" sheet="1" objects="1" scenarios="1"/>
  <mergeCells count="196">
    <mergeCell ref="D13:F13"/>
    <mergeCell ref="I13:K13"/>
    <mergeCell ref="N13:P13"/>
    <mergeCell ref="S13:U13"/>
    <mergeCell ref="X13:Z13"/>
    <mergeCell ref="D60:F60"/>
    <mergeCell ref="I60:K60"/>
    <mergeCell ref="N60:P60"/>
    <mergeCell ref="S60:U60"/>
    <mergeCell ref="X60:Z60"/>
    <mergeCell ref="D56:F56"/>
    <mergeCell ref="I56:K56"/>
    <mergeCell ref="N56:P56"/>
    <mergeCell ref="S56:U56"/>
    <mergeCell ref="X56:Z56"/>
    <mergeCell ref="D57:F57"/>
    <mergeCell ref="I57:K57"/>
    <mergeCell ref="N57:P57"/>
    <mergeCell ref="S57:U57"/>
    <mergeCell ref="X57:Z57"/>
    <mergeCell ref="A53:U53"/>
    <mergeCell ref="X53:Z53"/>
    <mergeCell ref="A54:U54"/>
    <mergeCell ref="X54:Z54"/>
    <mergeCell ref="A62:Z62"/>
    <mergeCell ref="D58:F58"/>
    <mergeCell ref="I58:K58"/>
    <mergeCell ref="N58:P58"/>
    <mergeCell ref="S58:U58"/>
    <mergeCell ref="X58:Z58"/>
    <mergeCell ref="D59:F59"/>
    <mergeCell ref="I59:K59"/>
    <mergeCell ref="N59:P59"/>
    <mergeCell ref="S59:U59"/>
    <mergeCell ref="X59:Z59"/>
    <mergeCell ref="A61:Z61"/>
    <mergeCell ref="D55:F55"/>
    <mergeCell ref="I55:K55"/>
    <mergeCell ref="N55:P55"/>
    <mergeCell ref="S55:U55"/>
    <mergeCell ref="X55:Z55"/>
    <mergeCell ref="D51:F51"/>
    <mergeCell ref="I51:K51"/>
    <mergeCell ref="N51:P51"/>
    <mergeCell ref="S51:U51"/>
    <mergeCell ref="X51:Z51"/>
    <mergeCell ref="A52:U52"/>
    <mergeCell ref="X52:Z52"/>
    <mergeCell ref="D49:F49"/>
    <mergeCell ref="I49:K49"/>
    <mergeCell ref="N49:P49"/>
    <mergeCell ref="S49:U49"/>
    <mergeCell ref="X49:Z49"/>
    <mergeCell ref="A50:Z50"/>
    <mergeCell ref="D47:F47"/>
    <mergeCell ref="I47:K47"/>
    <mergeCell ref="N47:P47"/>
    <mergeCell ref="S47:U47"/>
    <mergeCell ref="X47:Z47"/>
    <mergeCell ref="D48:F48"/>
    <mergeCell ref="I48:K48"/>
    <mergeCell ref="N48:P48"/>
    <mergeCell ref="S48:U48"/>
    <mergeCell ref="X48:Z48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X39:Z39"/>
    <mergeCell ref="X40:Z40"/>
    <mergeCell ref="X41:Z41"/>
    <mergeCell ref="X42:Z42"/>
    <mergeCell ref="X43:Z43"/>
    <mergeCell ref="D44:F44"/>
    <mergeCell ref="I44:K44"/>
    <mergeCell ref="N44:P44"/>
    <mergeCell ref="S44:U44"/>
    <mergeCell ref="X33:Z33"/>
    <mergeCell ref="X34:Z34"/>
    <mergeCell ref="X35:Z35"/>
    <mergeCell ref="X36:Z36"/>
    <mergeCell ref="X37:Z37"/>
    <mergeCell ref="X38:Z38"/>
    <mergeCell ref="X27:Z27"/>
    <mergeCell ref="X28:Z28"/>
    <mergeCell ref="X29:Z29"/>
    <mergeCell ref="X30:Z30"/>
    <mergeCell ref="X31:Z31"/>
    <mergeCell ref="X32:Z32"/>
    <mergeCell ref="D22:F22"/>
    <mergeCell ref="I22:K22"/>
    <mergeCell ref="N22:P22"/>
    <mergeCell ref="S22:U22"/>
    <mergeCell ref="X22:Z22"/>
    <mergeCell ref="A25:Z25"/>
    <mergeCell ref="D26:F26"/>
    <mergeCell ref="I26:K26"/>
    <mergeCell ref="N26:P26"/>
    <mergeCell ref="S26:U26"/>
    <mergeCell ref="X26:Z26"/>
    <mergeCell ref="D23:F23"/>
    <mergeCell ref="I23:K23"/>
    <mergeCell ref="N23:P23"/>
    <mergeCell ref="S23:U23"/>
    <mergeCell ref="X23:Z23"/>
    <mergeCell ref="D24:F24"/>
    <mergeCell ref="I24:K24"/>
    <mergeCell ref="N24:P24"/>
    <mergeCell ref="S24:U24"/>
    <mergeCell ref="X24:Z24"/>
    <mergeCell ref="D20:F20"/>
    <mergeCell ref="I20:K20"/>
    <mergeCell ref="N20:P20"/>
    <mergeCell ref="S20:U20"/>
    <mergeCell ref="X20:Z20"/>
    <mergeCell ref="D21:F21"/>
    <mergeCell ref="I21:K21"/>
    <mergeCell ref="N21:P21"/>
    <mergeCell ref="S21:U21"/>
    <mergeCell ref="X21:Z21"/>
    <mergeCell ref="D18:F18"/>
    <mergeCell ref="I18:K18"/>
    <mergeCell ref="N18:P18"/>
    <mergeCell ref="S18:U18"/>
    <mergeCell ref="X18:Z18"/>
    <mergeCell ref="D19:F19"/>
    <mergeCell ref="I19:K19"/>
    <mergeCell ref="N19:P19"/>
    <mergeCell ref="S19:U19"/>
    <mergeCell ref="X19:Z19"/>
    <mergeCell ref="A16:Z16"/>
    <mergeCell ref="D17:F17"/>
    <mergeCell ref="I17:K17"/>
    <mergeCell ref="N17:P17"/>
    <mergeCell ref="S17:U17"/>
    <mergeCell ref="X17:Z17"/>
    <mergeCell ref="D14:F14"/>
    <mergeCell ref="I14:K14"/>
    <mergeCell ref="N14:P14"/>
    <mergeCell ref="S14:U14"/>
    <mergeCell ref="X14:Z14"/>
    <mergeCell ref="D15:F15"/>
    <mergeCell ref="I15:K15"/>
    <mergeCell ref="N15:P15"/>
    <mergeCell ref="S15:U15"/>
    <mergeCell ref="X15:Z15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A1:Z1"/>
    <mergeCell ref="A2:Z2"/>
    <mergeCell ref="A3:Z3"/>
    <mergeCell ref="D4:F4"/>
    <mergeCell ref="I4:K4"/>
    <mergeCell ref="N4:P4"/>
    <mergeCell ref="S4:U4"/>
    <mergeCell ref="X4:Z4"/>
    <mergeCell ref="D5:F5"/>
    <mergeCell ref="I5:K5"/>
    <mergeCell ref="N5:P5"/>
    <mergeCell ref="S5:U5"/>
    <mergeCell ref="X5:Z5"/>
  </mergeCells>
  <conditionalFormatting sqref="X48:Z48">
    <cfRule type="expression" dxfId="29" priority="10">
      <formula>$X$48&gt;$X$49</formula>
    </cfRule>
  </conditionalFormatting>
  <conditionalFormatting sqref="A50 G50:Z50">
    <cfRule type="expression" dxfId="28" priority="6">
      <formula>$X$48&lt;=$X$49</formula>
    </cfRule>
    <cfRule type="expression" dxfId="27" priority="8">
      <formula>$X$48&gt;$X$49</formula>
    </cfRule>
  </conditionalFormatting>
  <conditionalFormatting sqref="X52:Z52">
    <cfRule type="expression" dxfId="26" priority="5">
      <formula>$X$48&gt;$X$49</formula>
    </cfRule>
  </conditionalFormatting>
  <conditionalFormatting sqref="B50:F50">
    <cfRule type="expression" dxfId="25" priority="1">
      <formula>$X$48&lt;=$X$49</formula>
    </cfRule>
    <cfRule type="expression" dxfId="24" priority="2">
      <formula>$X$48&gt;$X$49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AB2B0290-B8C4-4F66-BCEF-1C50C482DAF7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X48:Z48</xm:sqref>
        </x14:conditionalFormatting>
        <x14:conditionalFormatting xmlns:xm="http://schemas.microsoft.com/office/excel/2006/main">
          <x14:cfRule type="iconSet" priority="9" id="{AACE5660-B72D-4807-8449-A2F550822E74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A50 G50:Z50</xm:sqref>
        </x14:conditionalFormatting>
        <x14:conditionalFormatting xmlns:xm="http://schemas.microsoft.com/office/excel/2006/main">
          <x14:cfRule type="iconSet" priority="4" id="{79AE0FF3-ED1D-4702-982B-FF7E2F1FAB26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X52:Z52</xm:sqref>
        </x14:conditionalFormatting>
        <x14:conditionalFormatting xmlns:xm="http://schemas.microsoft.com/office/excel/2006/main">
          <x14:cfRule type="iconSet" priority="3" id="{12CEA2FE-16C8-48D9-AFAA-E68C46C4D603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B50:F50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selection activeCell="S7" sqref="S7:U7"/>
    </sheetView>
  </sheetViews>
  <sheetFormatPr defaultColWidth="9.140625" defaultRowHeight="15" x14ac:dyDescent="0.25"/>
  <cols>
    <col min="1" max="1" width="44" style="23" customWidth="1"/>
    <col min="2" max="2" width="1.7109375" style="24" customWidth="1"/>
    <col min="3" max="3" width="1.7109375" style="25" customWidth="1"/>
    <col min="4" max="6" width="7.7109375" style="6" customWidth="1"/>
    <col min="7" max="7" width="1.7109375" style="24" customWidth="1"/>
    <col min="8" max="8" width="1.7109375" style="25" customWidth="1"/>
    <col min="9" max="11" width="7.7109375" style="6" customWidth="1"/>
    <col min="12" max="13" width="1.7109375" style="26" customWidth="1"/>
    <col min="14" max="16" width="7.7109375" style="6" customWidth="1"/>
    <col min="17" max="18" width="1.7109375" style="26" customWidth="1"/>
    <col min="19" max="21" width="7.7109375" style="6" customWidth="1"/>
    <col min="22" max="23" width="1.7109375" style="26" customWidth="1"/>
    <col min="24" max="26" width="7.7109375" style="63" customWidth="1"/>
    <col min="27" max="28" width="9.140625" style="4"/>
    <col min="29" max="16384" width="9.140625" style="6"/>
  </cols>
  <sheetData>
    <row r="1" spans="1:28" s="5" customFormat="1" ht="25.5" x14ac:dyDescent="0.35">
      <c r="A1" s="81" t="s">
        <v>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4"/>
      <c r="AB1" s="4"/>
    </row>
    <row r="2" spans="1:28" s="5" customFormat="1" ht="23.25" x14ac:dyDescent="0.35">
      <c r="A2" s="82" t="s">
        <v>75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4"/>
      <c r="AB2" s="4"/>
    </row>
    <row r="3" spans="1:28" s="5" customFormat="1" ht="45" customHeight="1" x14ac:dyDescent="0.35">
      <c r="A3" s="83" t="s">
        <v>78</v>
      </c>
      <c r="B3" s="83"/>
      <c r="C3" s="83"/>
      <c r="D3" s="83"/>
      <c r="E3" s="83"/>
      <c r="F3" s="83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4"/>
      <c r="AB3" s="4"/>
    </row>
    <row r="4" spans="1:28" ht="21" customHeight="1" x14ac:dyDescent="0.35">
      <c r="A4" s="27" t="s">
        <v>62</v>
      </c>
      <c r="B4" s="28"/>
      <c r="C4" s="29"/>
      <c r="D4" s="85" t="s">
        <v>69</v>
      </c>
      <c r="E4" s="85"/>
      <c r="F4" s="85"/>
      <c r="G4" s="28"/>
      <c r="H4" s="29"/>
      <c r="I4" s="85" t="s">
        <v>29</v>
      </c>
      <c r="J4" s="85"/>
      <c r="K4" s="85"/>
      <c r="L4" s="30"/>
      <c r="M4" s="30"/>
      <c r="N4" s="85" t="s">
        <v>30</v>
      </c>
      <c r="O4" s="85"/>
      <c r="P4" s="85"/>
      <c r="Q4" s="30"/>
      <c r="R4" s="30"/>
      <c r="S4" s="85" t="s">
        <v>31</v>
      </c>
      <c r="T4" s="85"/>
      <c r="U4" s="85"/>
      <c r="V4" s="30"/>
      <c r="W4" s="30"/>
      <c r="X4" s="85" t="s">
        <v>23</v>
      </c>
      <c r="Y4" s="85"/>
      <c r="Z4" s="85"/>
    </row>
    <row r="5" spans="1:28" x14ac:dyDescent="0.25">
      <c r="A5" s="31" t="s">
        <v>65</v>
      </c>
      <c r="B5" s="32"/>
      <c r="C5" s="32"/>
      <c r="D5" s="86">
        <v>1145</v>
      </c>
      <c r="E5" s="86"/>
      <c r="F5" s="86"/>
      <c r="G5" s="32"/>
      <c r="H5" s="32"/>
      <c r="I5" s="86">
        <v>1145</v>
      </c>
      <c r="J5" s="86"/>
      <c r="K5" s="86"/>
      <c r="L5" s="32"/>
      <c r="M5" s="32"/>
      <c r="N5" s="86">
        <v>1145</v>
      </c>
      <c r="O5" s="86"/>
      <c r="P5" s="86"/>
      <c r="Q5" s="32"/>
      <c r="R5" s="32"/>
      <c r="S5" s="86">
        <v>1145</v>
      </c>
      <c r="T5" s="86"/>
      <c r="U5" s="86"/>
      <c r="V5" s="32"/>
      <c r="W5" s="32"/>
      <c r="X5" s="86" t="s">
        <v>81</v>
      </c>
      <c r="Y5" s="86"/>
      <c r="Z5" s="86"/>
    </row>
    <row r="6" spans="1:28" x14ac:dyDescent="0.25">
      <c r="A6" s="33" t="s">
        <v>66</v>
      </c>
      <c r="B6" s="32"/>
      <c r="C6" s="34"/>
      <c r="D6" s="87">
        <v>6</v>
      </c>
      <c r="E6" s="87"/>
      <c r="F6" s="87"/>
      <c r="G6" s="32"/>
      <c r="H6" s="34"/>
      <c r="I6" s="87">
        <v>10</v>
      </c>
      <c r="J6" s="87"/>
      <c r="K6" s="87"/>
      <c r="L6" s="32"/>
      <c r="M6" s="34"/>
      <c r="N6" s="87">
        <v>8</v>
      </c>
      <c r="O6" s="87"/>
      <c r="P6" s="87"/>
      <c r="Q6" s="32"/>
      <c r="R6" s="34"/>
      <c r="S6" s="87">
        <v>8</v>
      </c>
      <c r="T6" s="87"/>
      <c r="U6" s="87"/>
      <c r="V6" s="32"/>
      <c r="W6" s="34"/>
      <c r="X6" s="87">
        <f>SUM(D6,I6,N6,S6)</f>
        <v>32</v>
      </c>
      <c r="Y6" s="87"/>
      <c r="Z6" s="87"/>
    </row>
    <row r="7" spans="1:28" x14ac:dyDescent="0.25">
      <c r="A7" s="35" t="s">
        <v>67</v>
      </c>
      <c r="B7" s="32"/>
      <c r="C7" s="32"/>
      <c r="D7" s="86">
        <f>D6*D5</f>
        <v>6870</v>
      </c>
      <c r="E7" s="86"/>
      <c r="F7" s="86"/>
      <c r="G7" s="32"/>
      <c r="H7" s="32"/>
      <c r="I7" s="86">
        <f>I6*I5</f>
        <v>11450</v>
      </c>
      <c r="J7" s="86"/>
      <c r="K7" s="86"/>
      <c r="L7" s="32"/>
      <c r="M7" s="32"/>
      <c r="N7" s="86">
        <f>N6*N5</f>
        <v>9160</v>
      </c>
      <c r="O7" s="86"/>
      <c r="P7" s="86"/>
      <c r="Q7" s="32"/>
      <c r="R7" s="32"/>
      <c r="S7" s="86">
        <f>S6*S5</f>
        <v>9160</v>
      </c>
      <c r="T7" s="86"/>
      <c r="U7" s="86"/>
      <c r="V7" s="32"/>
      <c r="W7" s="32"/>
      <c r="X7" s="86">
        <f>SUM(D7,I7,N7,S7)</f>
        <v>36640</v>
      </c>
      <c r="Y7" s="86"/>
      <c r="Z7" s="86"/>
    </row>
    <row r="8" spans="1:28" x14ac:dyDescent="0.25">
      <c r="A8" s="33" t="s">
        <v>9</v>
      </c>
      <c r="B8" s="32"/>
      <c r="C8" s="34" t="s">
        <v>38</v>
      </c>
      <c r="D8" s="88">
        <v>186</v>
      </c>
      <c r="E8" s="88"/>
      <c r="F8" s="88"/>
      <c r="G8" s="32"/>
      <c r="H8" s="34" t="s">
        <v>38</v>
      </c>
      <c r="I8" s="88">
        <v>188</v>
      </c>
      <c r="J8" s="88"/>
      <c r="K8" s="88"/>
      <c r="L8" s="32"/>
      <c r="M8" s="34" t="s">
        <v>38</v>
      </c>
      <c r="N8" s="88">
        <v>188</v>
      </c>
      <c r="O8" s="88"/>
      <c r="P8" s="88"/>
      <c r="Q8" s="32"/>
      <c r="R8" s="34" t="s">
        <v>38</v>
      </c>
      <c r="S8" s="88">
        <v>188</v>
      </c>
      <c r="T8" s="88"/>
      <c r="U8" s="88"/>
      <c r="V8" s="32"/>
      <c r="W8" s="34" t="s">
        <v>38</v>
      </c>
      <c r="X8" s="88">
        <f>SUM(D8,I8,N8,S8)</f>
        <v>750</v>
      </c>
      <c r="Y8" s="88"/>
      <c r="Z8" s="88"/>
    </row>
    <row r="9" spans="1:28" x14ac:dyDescent="0.25">
      <c r="A9" s="35" t="s">
        <v>53</v>
      </c>
      <c r="B9" s="36"/>
      <c r="C9" s="32"/>
      <c r="D9" s="90">
        <f>SUM(D7,D8)</f>
        <v>7056</v>
      </c>
      <c r="E9" s="90"/>
      <c r="F9" s="90"/>
      <c r="G9" s="36"/>
      <c r="H9" s="32"/>
      <c r="I9" s="90">
        <f>SUM(I7,I8)</f>
        <v>11638</v>
      </c>
      <c r="J9" s="90"/>
      <c r="K9" s="90"/>
      <c r="L9" s="36"/>
      <c r="M9" s="36"/>
      <c r="N9" s="90">
        <f>SUM(N7,N8)</f>
        <v>9348</v>
      </c>
      <c r="O9" s="90"/>
      <c r="P9" s="90"/>
      <c r="Q9" s="36"/>
      <c r="R9" s="36"/>
      <c r="S9" s="90">
        <f>SUM(S7,S8)</f>
        <v>9348</v>
      </c>
      <c r="T9" s="90"/>
      <c r="U9" s="90"/>
      <c r="V9" s="36"/>
      <c r="W9" s="36"/>
      <c r="X9" s="90">
        <f>SUM(X7,X8)</f>
        <v>37390</v>
      </c>
      <c r="Y9" s="90"/>
      <c r="Z9" s="90"/>
    </row>
    <row r="10" spans="1:28" ht="21" customHeight="1" x14ac:dyDescent="0.35">
      <c r="A10" s="37" t="s">
        <v>63</v>
      </c>
      <c r="B10" s="28"/>
      <c r="C10" s="29"/>
      <c r="D10" s="85" t="s">
        <v>69</v>
      </c>
      <c r="E10" s="85"/>
      <c r="F10" s="85"/>
      <c r="G10" s="28"/>
      <c r="H10" s="29"/>
      <c r="I10" s="85" t="s">
        <v>29</v>
      </c>
      <c r="J10" s="85"/>
      <c r="K10" s="85"/>
      <c r="L10" s="30"/>
      <c r="M10" s="30"/>
      <c r="N10" s="85" t="s">
        <v>30</v>
      </c>
      <c r="O10" s="85"/>
      <c r="P10" s="85"/>
      <c r="Q10" s="30"/>
      <c r="R10" s="30"/>
      <c r="S10" s="85" t="s">
        <v>31</v>
      </c>
      <c r="T10" s="85"/>
      <c r="U10" s="85"/>
      <c r="V10" s="30"/>
      <c r="W10" s="30"/>
      <c r="X10" s="85" t="s">
        <v>23</v>
      </c>
      <c r="Y10" s="85"/>
      <c r="Z10" s="85"/>
    </row>
    <row r="11" spans="1:28" x14ac:dyDescent="0.25">
      <c r="A11" s="31" t="s">
        <v>8</v>
      </c>
      <c r="B11" s="36"/>
      <c r="C11" s="32" t="s">
        <v>38</v>
      </c>
      <c r="D11" s="86">
        <v>325</v>
      </c>
      <c r="E11" s="86"/>
      <c r="F11" s="86"/>
      <c r="G11" s="36"/>
      <c r="H11" s="32" t="s">
        <v>38</v>
      </c>
      <c r="I11" s="86">
        <v>325</v>
      </c>
      <c r="J11" s="86"/>
      <c r="K11" s="86"/>
      <c r="L11" s="32"/>
      <c r="M11" s="32" t="s">
        <v>38</v>
      </c>
      <c r="N11" s="86">
        <v>325</v>
      </c>
      <c r="O11" s="86"/>
      <c r="P11" s="86"/>
      <c r="Q11" s="32"/>
      <c r="R11" s="32" t="s">
        <v>38</v>
      </c>
      <c r="S11" s="86">
        <v>325</v>
      </c>
      <c r="T11" s="86"/>
      <c r="U11" s="86"/>
      <c r="V11" s="32"/>
      <c r="W11" s="32" t="s">
        <v>38</v>
      </c>
      <c r="X11" s="86">
        <f>SUM(D11,I11,N11,S11)</f>
        <v>1300</v>
      </c>
      <c r="Y11" s="86"/>
      <c r="Z11" s="86"/>
    </row>
    <row r="12" spans="1:28" s="11" customFormat="1" ht="30" customHeight="1" thickBot="1" x14ac:dyDescent="0.3">
      <c r="A12" s="89" t="s">
        <v>60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10"/>
      <c r="AB12" s="10"/>
    </row>
    <row r="13" spans="1:28" x14ac:dyDescent="0.25">
      <c r="A13" s="31" t="s">
        <v>51</v>
      </c>
      <c r="B13" s="36"/>
      <c r="C13" s="38" t="s">
        <v>55</v>
      </c>
      <c r="D13" s="93">
        <v>0</v>
      </c>
      <c r="E13" s="94"/>
      <c r="F13" s="95"/>
      <c r="G13" s="36"/>
      <c r="H13" s="38" t="s">
        <v>55</v>
      </c>
      <c r="I13" s="93">
        <v>0</v>
      </c>
      <c r="J13" s="94"/>
      <c r="K13" s="95"/>
      <c r="L13" s="32"/>
      <c r="M13" s="38" t="s">
        <v>55</v>
      </c>
      <c r="N13" s="93">
        <v>0</v>
      </c>
      <c r="O13" s="94"/>
      <c r="P13" s="95"/>
      <c r="Q13" s="32"/>
      <c r="R13" s="38" t="s">
        <v>55</v>
      </c>
      <c r="S13" s="93">
        <v>0</v>
      </c>
      <c r="T13" s="94"/>
      <c r="U13" s="95"/>
      <c r="V13" s="32"/>
      <c r="W13" s="34" t="s">
        <v>55</v>
      </c>
      <c r="X13" s="88">
        <f>SUM(I13,N13,S13)</f>
        <v>0</v>
      </c>
      <c r="Y13" s="88"/>
      <c r="Z13" s="88"/>
    </row>
    <row r="14" spans="1:28" s="11" customFormat="1" x14ac:dyDescent="0.25">
      <c r="A14" s="35" t="s">
        <v>64</v>
      </c>
      <c r="B14" s="36"/>
      <c r="C14" s="32"/>
      <c r="D14" s="90">
        <f>(SUM(D9,D11,))-(SUM(D13))</f>
        <v>7381</v>
      </c>
      <c r="E14" s="90"/>
      <c r="F14" s="90"/>
      <c r="G14" s="36"/>
      <c r="H14" s="32"/>
      <c r="I14" s="90">
        <f>(SUM(I9,I11,))-(SUM(I13))</f>
        <v>11963</v>
      </c>
      <c r="J14" s="90"/>
      <c r="K14" s="90"/>
      <c r="L14" s="32"/>
      <c r="M14" s="32"/>
      <c r="N14" s="90">
        <f>(SUM(N9,N11,))-(SUM(N13))</f>
        <v>9673</v>
      </c>
      <c r="O14" s="90"/>
      <c r="P14" s="90"/>
      <c r="Q14" s="32"/>
      <c r="R14" s="32"/>
      <c r="S14" s="90">
        <f>(SUM(S9,S11,))-(SUM(S13))</f>
        <v>9673</v>
      </c>
      <c r="T14" s="90"/>
      <c r="U14" s="90"/>
      <c r="V14" s="32"/>
      <c r="W14" s="32"/>
      <c r="X14" s="90">
        <f>SUM(D14,I14,N14,S14)</f>
        <v>38690</v>
      </c>
      <c r="Y14" s="90"/>
      <c r="Z14" s="90"/>
      <c r="AA14" s="10"/>
      <c r="AB14" s="10"/>
    </row>
    <row r="15" spans="1:28" s="11" customFormat="1" ht="45" customHeight="1" x14ac:dyDescent="0.25">
      <c r="A15" s="91" t="s">
        <v>84</v>
      </c>
      <c r="B15" s="91"/>
      <c r="C15" s="91"/>
      <c r="D15" s="91"/>
      <c r="E15" s="91"/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10"/>
      <c r="AB15" s="10"/>
    </row>
    <row r="16" spans="1:28" ht="21" customHeight="1" thickBot="1" x14ac:dyDescent="0.4">
      <c r="A16" s="27" t="s">
        <v>36</v>
      </c>
      <c r="B16" s="28"/>
      <c r="C16" s="29"/>
      <c r="D16" s="85" t="s">
        <v>69</v>
      </c>
      <c r="E16" s="85"/>
      <c r="F16" s="85"/>
      <c r="G16" s="28"/>
      <c r="H16" s="29"/>
      <c r="I16" s="85" t="s">
        <v>29</v>
      </c>
      <c r="J16" s="85"/>
      <c r="K16" s="85"/>
      <c r="L16" s="30"/>
      <c r="M16" s="30"/>
      <c r="N16" s="85" t="s">
        <v>30</v>
      </c>
      <c r="O16" s="85"/>
      <c r="P16" s="85"/>
      <c r="Q16" s="30"/>
      <c r="R16" s="30"/>
      <c r="S16" s="85" t="s">
        <v>31</v>
      </c>
      <c r="T16" s="85"/>
      <c r="U16" s="85"/>
      <c r="V16" s="30"/>
      <c r="W16" s="30"/>
      <c r="X16" s="85" t="s">
        <v>23</v>
      </c>
      <c r="Y16" s="85"/>
      <c r="Z16" s="85"/>
    </row>
    <row r="17" spans="1:28" ht="15.75" thickBot="1" x14ac:dyDescent="0.3">
      <c r="A17" s="31" t="s">
        <v>10</v>
      </c>
      <c r="B17" s="36"/>
      <c r="C17" s="32"/>
      <c r="D17" s="86">
        <f>(X17*0.98934)/4</f>
        <v>0</v>
      </c>
      <c r="E17" s="86"/>
      <c r="F17" s="86"/>
      <c r="G17" s="36"/>
      <c r="H17" s="32"/>
      <c r="I17" s="86">
        <f>(X17*0.98934)/4</f>
        <v>0</v>
      </c>
      <c r="J17" s="86"/>
      <c r="K17" s="86"/>
      <c r="L17" s="32"/>
      <c r="M17" s="32"/>
      <c r="N17" s="86">
        <f>(X17*0.98934)/4</f>
        <v>0</v>
      </c>
      <c r="O17" s="86"/>
      <c r="P17" s="86"/>
      <c r="Q17" s="32"/>
      <c r="R17" s="32"/>
      <c r="S17" s="86">
        <f>(X17*0.98934)/4</f>
        <v>0</v>
      </c>
      <c r="T17" s="86"/>
      <c r="U17" s="86"/>
      <c r="V17" s="32"/>
      <c r="W17" s="32"/>
      <c r="X17" s="96">
        <v>0</v>
      </c>
      <c r="Y17" s="97"/>
      <c r="Z17" s="98"/>
    </row>
    <row r="18" spans="1:28" ht="15.75" thickBot="1" x14ac:dyDescent="0.3">
      <c r="A18" s="31" t="s">
        <v>11</v>
      </c>
      <c r="B18" s="36"/>
      <c r="C18" s="32"/>
      <c r="D18" s="86">
        <f>X18/4</f>
        <v>0</v>
      </c>
      <c r="E18" s="86"/>
      <c r="F18" s="86"/>
      <c r="G18" s="36"/>
      <c r="H18" s="32"/>
      <c r="I18" s="86">
        <f>X18/4</f>
        <v>0</v>
      </c>
      <c r="J18" s="86"/>
      <c r="K18" s="86"/>
      <c r="L18" s="32"/>
      <c r="M18" s="32"/>
      <c r="N18" s="86">
        <f>X18/4</f>
        <v>0</v>
      </c>
      <c r="O18" s="86"/>
      <c r="P18" s="86"/>
      <c r="Q18" s="32"/>
      <c r="R18" s="32"/>
      <c r="S18" s="86">
        <f>X18/4</f>
        <v>0</v>
      </c>
      <c r="T18" s="86"/>
      <c r="U18" s="86"/>
      <c r="V18" s="32"/>
      <c r="W18" s="32"/>
      <c r="X18" s="96">
        <v>0</v>
      </c>
      <c r="Y18" s="97"/>
      <c r="Z18" s="98"/>
    </row>
    <row r="19" spans="1:28" ht="15.75" thickBot="1" x14ac:dyDescent="0.3">
      <c r="A19" s="31" t="s">
        <v>12</v>
      </c>
      <c r="B19" s="36"/>
      <c r="C19" s="32"/>
      <c r="D19" s="86">
        <f>X19/4</f>
        <v>0</v>
      </c>
      <c r="E19" s="86"/>
      <c r="F19" s="86"/>
      <c r="G19" s="36"/>
      <c r="H19" s="32"/>
      <c r="I19" s="86">
        <f>X19/4</f>
        <v>0</v>
      </c>
      <c r="J19" s="86"/>
      <c r="K19" s="86"/>
      <c r="L19" s="32"/>
      <c r="M19" s="32"/>
      <c r="N19" s="86">
        <f>X19/4</f>
        <v>0</v>
      </c>
      <c r="O19" s="86"/>
      <c r="P19" s="86"/>
      <c r="Q19" s="32"/>
      <c r="R19" s="32"/>
      <c r="S19" s="86">
        <f>X19/4</f>
        <v>0</v>
      </c>
      <c r="T19" s="86"/>
      <c r="U19" s="86"/>
      <c r="V19" s="32"/>
      <c r="W19" s="32"/>
      <c r="X19" s="96">
        <v>0</v>
      </c>
      <c r="Y19" s="97"/>
      <c r="Z19" s="98"/>
    </row>
    <row r="20" spans="1:28" x14ac:dyDescent="0.25">
      <c r="A20" s="33" t="s">
        <v>7</v>
      </c>
      <c r="B20" s="36"/>
      <c r="C20" s="34" t="s">
        <v>38</v>
      </c>
      <c r="D20" s="88">
        <f>S20/4</f>
        <v>0</v>
      </c>
      <c r="E20" s="88"/>
      <c r="F20" s="88"/>
      <c r="G20" s="36"/>
      <c r="H20" s="34" t="s">
        <v>38</v>
      </c>
      <c r="I20" s="88">
        <f>X20/4</f>
        <v>0</v>
      </c>
      <c r="J20" s="88"/>
      <c r="K20" s="88"/>
      <c r="L20" s="32"/>
      <c r="M20" s="34" t="s">
        <v>38</v>
      </c>
      <c r="N20" s="88">
        <f>X20/4</f>
        <v>0</v>
      </c>
      <c r="O20" s="88"/>
      <c r="P20" s="88"/>
      <c r="Q20" s="32"/>
      <c r="R20" s="34" t="s">
        <v>38</v>
      </c>
      <c r="S20" s="88">
        <f>X20/4</f>
        <v>0</v>
      </c>
      <c r="T20" s="88"/>
      <c r="U20" s="88"/>
      <c r="V20" s="32"/>
      <c r="W20" s="38" t="s">
        <v>38</v>
      </c>
      <c r="X20" s="93">
        <v>0</v>
      </c>
      <c r="Y20" s="94"/>
      <c r="Z20" s="95"/>
    </row>
    <row r="21" spans="1:28" s="13" customFormat="1" x14ac:dyDescent="0.25">
      <c r="A21" s="35" t="s">
        <v>34</v>
      </c>
      <c r="B21" s="36"/>
      <c r="C21" s="32"/>
      <c r="D21" s="86">
        <f>SUM(D17:F20)</f>
        <v>0</v>
      </c>
      <c r="E21" s="86"/>
      <c r="F21" s="86"/>
      <c r="G21" s="36"/>
      <c r="H21" s="32"/>
      <c r="I21" s="86">
        <f>SUM(I17:K20)</f>
        <v>0</v>
      </c>
      <c r="J21" s="86"/>
      <c r="K21" s="86"/>
      <c r="L21" s="32"/>
      <c r="M21" s="32"/>
      <c r="N21" s="86">
        <f>SUM(N17:P20)</f>
        <v>0</v>
      </c>
      <c r="O21" s="86"/>
      <c r="P21" s="86"/>
      <c r="Q21" s="32"/>
      <c r="R21" s="32"/>
      <c r="S21" s="86">
        <f>SUM(S17:U20)</f>
        <v>0</v>
      </c>
      <c r="T21" s="86"/>
      <c r="U21" s="86"/>
      <c r="V21" s="32"/>
      <c r="W21" s="32"/>
      <c r="X21" s="86">
        <f>SUM(D21,I21,N21,S21)</f>
        <v>0</v>
      </c>
      <c r="Y21" s="86"/>
      <c r="Z21" s="86"/>
      <c r="AA21" s="12"/>
      <c r="AB21" s="12"/>
    </row>
    <row r="22" spans="1:28" s="11" customFormat="1" x14ac:dyDescent="0.25">
      <c r="A22" s="39" t="s">
        <v>54</v>
      </c>
      <c r="B22" s="36"/>
      <c r="C22" s="34" t="s">
        <v>55</v>
      </c>
      <c r="D22" s="88">
        <f>D14</f>
        <v>7381</v>
      </c>
      <c r="E22" s="88"/>
      <c r="F22" s="88"/>
      <c r="G22" s="36"/>
      <c r="H22" s="34" t="s">
        <v>55</v>
      </c>
      <c r="I22" s="88">
        <f>I14</f>
        <v>11963</v>
      </c>
      <c r="J22" s="88"/>
      <c r="K22" s="88"/>
      <c r="L22" s="32"/>
      <c r="M22" s="34" t="s">
        <v>55</v>
      </c>
      <c r="N22" s="88">
        <f>N14</f>
        <v>9673</v>
      </c>
      <c r="O22" s="88"/>
      <c r="P22" s="88"/>
      <c r="Q22" s="32"/>
      <c r="R22" s="34" t="s">
        <v>55</v>
      </c>
      <c r="S22" s="88">
        <f>S14</f>
        <v>9673</v>
      </c>
      <c r="T22" s="88"/>
      <c r="U22" s="88"/>
      <c r="V22" s="32"/>
      <c r="W22" s="34" t="s">
        <v>55</v>
      </c>
      <c r="X22" s="88">
        <f>X14</f>
        <v>38690</v>
      </c>
      <c r="Y22" s="88"/>
      <c r="Z22" s="88"/>
      <c r="AA22" s="10"/>
      <c r="AB22" s="10"/>
    </row>
    <row r="23" spans="1:28" x14ac:dyDescent="0.25">
      <c r="A23" s="35" t="s">
        <v>32</v>
      </c>
      <c r="B23" s="36"/>
      <c r="C23" s="32"/>
      <c r="D23" s="101">
        <f>D22-D21</f>
        <v>7381</v>
      </c>
      <c r="E23" s="101"/>
      <c r="F23" s="101"/>
      <c r="G23" s="36"/>
      <c r="H23" s="32"/>
      <c r="I23" s="101">
        <f>I22-I21</f>
        <v>11963</v>
      </c>
      <c r="J23" s="101"/>
      <c r="K23" s="101"/>
      <c r="L23" s="32"/>
      <c r="M23" s="32"/>
      <c r="N23" s="101">
        <f>N22-N21</f>
        <v>9673</v>
      </c>
      <c r="O23" s="101"/>
      <c r="P23" s="101"/>
      <c r="Q23" s="32"/>
      <c r="R23" s="32"/>
      <c r="S23" s="101">
        <f>S22-S21</f>
        <v>9673</v>
      </c>
      <c r="T23" s="101"/>
      <c r="U23" s="101"/>
      <c r="V23" s="32"/>
      <c r="W23" s="32"/>
      <c r="X23" s="101">
        <f>X22-X21</f>
        <v>38690</v>
      </c>
      <c r="Y23" s="101"/>
      <c r="Z23" s="101"/>
    </row>
    <row r="24" spans="1:28" ht="45" customHeight="1" x14ac:dyDescent="0.25">
      <c r="A24" s="99" t="s">
        <v>61</v>
      </c>
      <c r="B24" s="99"/>
      <c r="C24" s="99"/>
      <c r="D24" s="99"/>
      <c r="E24" s="99"/>
      <c r="F24" s="99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8" ht="21" customHeight="1" x14ac:dyDescent="0.35">
      <c r="A25" s="27" t="s">
        <v>35</v>
      </c>
      <c r="B25" s="28"/>
      <c r="C25" s="29"/>
      <c r="D25" s="85" t="s">
        <v>69</v>
      </c>
      <c r="E25" s="85"/>
      <c r="F25" s="85"/>
      <c r="G25" s="28"/>
      <c r="H25" s="29"/>
      <c r="I25" s="85" t="s">
        <v>29</v>
      </c>
      <c r="J25" s="85"/>
      <c r="K25" s="85"/>
      <c r="L25" s="30"/>
      <c r="M25" s="30"/>
      <c r="N25" s="85" t="s">
        <v>30</v>
      </c>
      <c r="O25" s="85"/>
      <c r="P25" s="85"/>
      <c r="Q25" s="30"/>
      <c r="R25" s="30"/>
      <c r="S25" s="85" t="s">
        <v>31</v>
      </c>
      <c r="T25" s="85"/>
      <c r="U25" s="85"/>
      <c r="V25" s="30"/>
      <c r="W25" s="30"/>
      <c r="X25" s="85"/>
      <c r="Y25" s="85"/>
      <c r="Z25" s="85"/>
    </row>
    <row r="26" spans="1:28" ht="15.75" thickBot="1" x14ac:dyDescent="0.3">
      <c r="A26" s="40" t="s">
        <v>56</v>
      </c>
      <c r="B26" s="36"/>
      <c r="C26" s="32"/>
      <c r="D26" s="60" t="s">
        <v>70</v>
      </c>
      <c r="E26" s="60" t="s">
        <v>71</v>
      </c>
      <c r="F26" s="60" t="s">
        <v>72</v>
      </c>
      <c r="G26" s="36"/>
      <c r="H26" s="32"/>
      <c r="I26" s="60" t="s">
        <v>19</v>
      </c>
      <c r="J26" s="60" t="s">
        <v>13</v>
      </c>
      <c r="K26" s="60" t="s">
        <v>14</v>
      </c>
      <c r="L26" s="32"/>
      <c r="M26" s="32"/>
      <c r="N26" s="60" t="s">
        <v>15</v>
      </c>
      <c r="O26" s="60" t="s">
        <v>16</v>
      </c>
      <c r="P26" s="60" t="s">
        <v>17</v>
      </c>
      <c r="Q26" s="32"/>
      <c r="R26" s="32"/>
      <c r="S26" s="60" t="s">
        <v>20</v>
      </c>
      <c r="T26" s="60" t="s">
        <v>18</v>
      </c>
      <c r="U26" s="60" t="s">
        <v>21</v>
      </c>
      <c r="V26" s="32"/>
      <c r="W26" s="32"/>
      <c r="X26" s="102" t="s">
        <v>23</v>
      </c>
      <c r="Y26" s="102"/>
      <c r="Z26" s="102"/>
    </row>
    <row r="27" spans="1:28" ht="15.75" thickBot="1" x14ac:dyDescent="0.3">
      <c r="A27" s="31" t="s">
        <v>0</v>
      </c>
      <c r="B27" s="36"/>
      <c r="C27" s="32"/>
      <c r="D27" s="1">
        <v>0</v>
      </c>
      <c r="E27" s="57">
        <f t="shared" ref="E27:E41" si="0">D27</f>
        <v>0</v>
      </c>
      <c r="F27" s="57">
        <f>D27</f>
        <v>0</v>
      </c>
      <c r="G27" s="36"/>
      <c r="H27" s="32"/>
      <c r="I27" s="57">
        <f t="shared" ref="I27:I41" si="1">D27</f>
        <v>0</v>
      </c>
      <c r="J27" s="57">
        <f>I27</f>
        <v>0</v>
      </c>
      <c r="K27" s="57">
        <f>I27</f>
        <v>0</v>
      </c>
      <c r="L27" s="32"/>
      <c r="M27" s="32"/>
      <c r="N27" s="57">
        <f>I27</f>
        <v>0</v>
      </c>
      <c r="O27" s="57">
        <f t="shared" ref="O27:O41" si="2">I27</f>
        <v>0</v>
      </c>
      <c r="P27" s="57">
        <f t="shared" ref="P27:P41" si="3">I27</f>
        <v>0</v>
      </c>
      <c r="Q27" s="32"/>
      <c r="R27" s="32"/>
      <c r="S27" s="57">
        <f t="shared" ref="S27:S41" si="4">I27</f>
        <v>0</v>
      </c>
      <c r="T27" s="57">
        <f t="shared" ref="T27:T41" si="5">I27</f>
        <v>0</v>
      </c>
      <c r="U27" s="57">
        <f t="shared" ref="U27:U41" si="6">I27</f>
        <v>0</v>
      </c>
      <c r="V27" s="32"/>
      <c r="W27" s="32"/>
      <c r="X27" s="86">
        <f t="shared" ref="X27:X41" si="7">SUM(I27,J27,K27,N27,O27,P27,S27,T27,U27)</f>
        <v>0</v>
      </c>
      <c r="Y27" s="86"/>
      <c r="Z27" s="86"/>
    </row>
    <row r="28" spans="1:28" ht="15.75" customHeight="1" thickBot="1" x14ac:dyDescent="0.3">
      <c r="A28" s="31" t="s">
        <v>1</v>
      </c>
      <c r="B28" s="36"/>
      <c r="C28" s="32"/>
      <c r="D28" s="1">
        <v>0</v>
      </c>
      <c r="E28" s="57">
        <f t="shared" si="0"/>
        <v>0</v>
      </c>
      <c r="F28" s="57">
        <f t="shared" ref="F28:F41" si="8">D28</f>
        <v>0</v>
      </c>
      <c r="G28" s="36"/>
      <c r="H28" s="32"/>
      <c r="I28" s="57">
        <f t="shared" si="1"/>
        <v>0</v>
      </c>
      <c r="J28" s="57">
        <f t="shared" ref="J28:J41" si="9">I28</f>
        <v>0</v>
      </c>
      <c r="K28" s="57">
        <f t="shared" ref="K28:K41" si="10">I28</f>
        <v>0</v>
      </c>
      <c r="L28" s="32"/>
      <c r="M28" s="32"/>
      <c r="N28" s="57">
        <f t="shared" ref="N28:N41" si="11">I28</f>
        <v>0</v>
      </c>
      <c r="O28" s="57">
        <f t="shared" si="2"/>
        <v>0</v>
      </c>
      <c r="P28" s="57">
        <f t="shared" si="3"/>
        <v>0</v>
      </c>
      <c r="Q28" s="32"/>
      <c r="R28" s="32"/>
      <c r="S28" s="57">
        <f t="shared" si="4"/>
        <v>0</v>
      </c>
      <c r="T28" s="57">
        <f t="shared" si="5"/>
        <v>0</v>
      </c>
      <c r="U28" s="57">
        <f t="shared" si="6"/>
        <v>0</v>
      </c>
      <c r="V28" s="32"/>
      <c r="W28" s="32"/>
      <c r="X28" s="86">
        <f t="shared" si="7"/>
        <v>0</v>
      </c>
      <c r="Y28" s="86"/>
      <c r="Z28" s="86"/>
    </row>
    <row r="29" spans="1:28" ht="15.75" thickBot="1" x14ac:dyDescent="0.3">
      <c r="A29" s="31" t="s">
        <v>5</v>
      </c>
      <c r="B29" s="36"/>
      <c r="C29" s="32"/>
      <c r="D29" s="1">
        <v>0</v>
      </c>
      <c r="E29" s="57">
        <f t="shared" si="0"/>
        <v>0</v>
      </c>
      <c r="F29" s="57">
        <f t="shared" si="8"/>
        <v>0</v>
      </c>
      <c r="G29" s="36"/>
      <c r="H29" s="32"/>
      <c r="I29" s="57">
        <f t="shared" si="1"/>
        <v>0</v>
      </c>
      <c r="J29" s="57">
        <f t="shared" si="9"/>
        <v>0</v>
      </c>
      <c r="K29" s="57">
        <f t="shared" si="10"/>
        <v>0</v>
      </c>
      <c r="L29" s="32"/>
      <c r="M29" s="32"/>
      <c r="N29" s="57">
        <f t="shared" si="11"/>
        <v>0</v>
      </c>
      <c r="O29" s="57">
        <f t="shared" si="2"/>
        <v>0</v>
      </c>
      <c r="P29" s="57">
        <f t="shared" si="3"/>
        <v>0</v>
      </c>
      <c r="Q29" s="32"/>
      <c r="R29" s="32"/>
      <c r="S29" s="57">
        <f t="shared" si="4"/>
        <v>0</v>
      </c>
      <c r="T29" s="57">
        <f t="shared" si="5"/>
        <v>0</v>
      </c>
      <c r="U29" s="57">
        <f t="shared" si="6"/>
        <v>0</v>
      </c>
      <c r="V29" s="32"/>
      <c r="W29" s="32"/>
      <c r="X29" s="86">
        <f t="shared" si="7"/>
        <v>0</v>
      </c>
      <c r="Y29" s="86"/>
      <c r="Z29" s="86"/>
    </row>
    <row r="30" spans="1:28" ht="15.75" thickBot="1" x14ac:dyDescent="0.3">
      <c r="A30" s="31" t="s">
        <v>4</v>
      </c>
      <c r="B30" s="36"/>
      <c r="C30" s="32"/>
      <c r="D30" s="1">
        <v>0</v>
      </c>
      <c r="E30" s="57">
        <f t="shared" si="0"/>
        <v>0</v>
      </c>
      <c r="F30" s="57">
        <f t="shared" si="8"/>
        <v>0</v>
      </c>
      <c r="G30" s="36"/>
      <c r="H30" s="32"/>
      <c r="I30" s="57">
        <f t="shared" si="1"/>
        <v>0</v>
      </c>
      <c r="J30" s="57">
        <f t="shared" si="9"/>
        <v>0</v>
      </c>
      <c r="K30" s="57">
        <f t="shared" si="10"/>
        <v>0</v>
      </c>
      <c r="L30" s="32"/>
      <c r="M30" s="32"/>
      <c r="N30" s="57">
        <f t="shared" si="11"/>
        <v>0</v>
      </c>
      <c r="O30" s="57">
        <f t="shared" si="2"/>
        <v>0</v>
      </c>
      <c r="P30" s="57">
        <f t="shared" si="3"/>
        <v>0</v>
      </c>
      <c r="Q30" s="32"/>
      <c r="R30" s="32"/>
      <c r="S30" s="57">
        <f t="shared" si="4"/>
        <v>0</v>
      </c>
      <c r="T30" s="57">
        <f t="shared" si="5"/>
        <v>0</v>
      </c>
      <c r="U30" s="57">
        <f t="shared" si="6"/>
        <v>0</v>
      </c>
      <c r="V30" s="32"/>
      <c r="W30" s="32"/>
      <c r="X30" s="86">
        <f t="shared" si="7"/>
        <v>0</v>
      </c>
      <c r="Y30" s="86"/>
      <c r="Z30" s="86"/>
    </row>
    <row r="31" spans="1:28" ht="15.75" thickBot="1" x14ac:dyDescent="0.3">
      <c r="A31" s="31" t="s">
        <v>2</v>
      </c>
      <c r="B31" s="36"/>
      <c r="C31" s="32"/>
      <c r="D31" s="1">
        <v>0</v>
      </c>
      <c r="E31" s="57">
        <f t="shared" si="0"/>
        <v>0</v>
      </c>
      <c r="F31" s="57">
        <f t="shared" si="8"/>
        <v>0</v>
      </c>
      <c r="G31" s="36"/>
      <c r="H31" s="32"/>
      <c r="I31" s="57">
        <f t="shared" si="1"/>
        <v>0</v>
      </c>
      <c r="J31" s="57">
        <f t="shared" si="9"/>
        <v>0</v>
      </c>
      <c r="K31" s="57">
        <f t="shared" si="10"/>
        <v>0</v>
      </c>
      <c r="L31" s="32"/>
      <c r="M31" s="32"/>
      <c r="N31" s="57">
        <f t="shared" si="11"/>
        <v>0</v>
      </c>
      <c r="O31" s="57">
        <f t="shared" si="2"/>
        <v>0</v>
      </c>
      <c r="P31" s="57">
        <f t="shared" si="3"/>
        <v>0</v>
      </c>
      <c r="Q31" s="32"/>
      <c r="R31" s="32"/>
      <c r="S31" s="57">
        <f t="shared" si="4"/>
        <v>0</v>
      </c>
      <c r="T31" s="57">
        <f t="shared" si="5"/>
        <v>0</v>
      </c>
      <c r="U31" s="57">
        <f t="shared" si="6"/>
        <v>0</v>
      </c>
      <c r="V31" s="32"/>
      <c r="W31" s="32"/>
      <c r="X31" s="86">
        <f t="shared" si="7"/>
        <v>0</v>
      </c>
      <c r="Y31" s="86"/>
      <c r="Z31" s="86"/>
    </row>
    <row r="32" spans="1:28" ht="15.75" thickBot="1" x14ac:dyDescent="0.3">
      <c r="A32" s="31" t="s">
        <v>6</v>
      </c>
      <c r="B32" s="36"/>
      <c r="C32" s="32"/>
      <c r="D32" s="1">
        <v>0</v>
      </c>
      <c r="E32" s="57">
        <f t="shared" si="0"/>
        <v>0</v>
      </c>
      <c r="F32" s="57">
        <f t="shared" si="8"/>
        <v>0</v>
      </c>
      <c r="G32" s="36"/>
      <c r="H32" s="32"/>
      <c r="I32" s="57">
        <f t="shared" si="1"/>
        <v>0</v>
      </c>
      <c r="J32" s="57">
        <f t="shared" si="9"/>
        <v>0</v>
      </c>
      <c r="K32" s="57">
        <f t="shared" si="10"/>
        <v>0</v>
      </c>
      <c r="L32" s="32"/>
      <c r="M32" s="32"/>
      <c r="N32" s="57">
        <f t="shared" si="11"/>
        <v>0</v>
      </c>
      <c r="O32" s="57">
        <f t="shared" si="2"/>
        <v>0</v>
      </c>
      <c r="P32" s="57">
        <f t="shared" si="3"/>
        <v>0</v>
      </c>
      <c r="Q32" s="32"/>
      <c r="R32" s="32"/>
      <c r="S32" s="57">
        <f t="shared" si="4"/>
        <v>0</v>
      </c>
      <c r="T32" s="57">
        <f t="shared" si="5"/>
        <v>0</v>
      </c>
      <c r="U32" s="57">
        <f t="shared" si="6"/>
        <v>0</v>
      </c>
      <c r="V32" s="32"/>
      <c r="W32" s="32"/>
      <c r="X32" s="86">
        <f t="shared" si="7"/>
        <v>0</v>
      </c>
      <c r="Y32" s="86"/>
      <c r="Z32" s="86"/>
    </row>
    <row r="33" spans="1:31" ht="15.75" thickBot="1" x14ac:dyDescent="0.3">
      <c r="A33" s="31" t="s">
        <v>27</v>
      </c>
      <c r="B33" s="36"/>
      <c r="C33" s="32"/>
      <c r="D33" s="1">
        <v>0</v>
      </c>
      <c r="E33" s="57">
        <f t="shared" si="0"/>
        <v>0</v>
      </c>
      <c r="F33" s="57">
        <f t="shared" si="8"/>
        <v>0</v>
      </c>
      <c r="G33" s="36"/>
      <c r="H33" s="32"/>
      <c r="I33" s="57">
        <f t="shared" si="1"/>
        <v>0</v>
      </c>
      <c r="J33" s="57">
        <f t="shared" si="9"/>
        <v>0</v>
      </c>
      <c r="K33" s="57">
        <f t="shared" si="10"/>
        <v>0</v>
      </c>
      <c r="L33" s="32"/>
      <c r="M33" s="32"/>
      <c r="N33" s="57">
        <f t="shared" si="11"/>
        <v>0</v>
      </c>
      <c r="O33" s="57">
        <f t="shared" si="2"/>
        <v>0</v>
      </c>
      <c r="P33" s="57">
        <f t="shared" si="3"/>
        <v>0</v>
      </c>
      <c r="Q33" s="32"/>
      <c r="R33" s="32"/>
      <c r="S33" s="57">
        <f t="shared" si="4"/>
        <v>0</v>
      </c>
      <c r="T33" s="57">
        <f t="shared" si="5"/>
        <v>0</v>
      </c>
      <c r="U33" s="57">
        <f t="shared" si="6"/>
        <v>0</v>
      </c>
      <c r="V33" s="32"/>
      <c r="W33" s="32"/>
      <c r="X33" s="86">
        <f t="shared" si="7"/>
        <v>0</v>
      </c>
      <c r="Y33" s="86"/>
      <c r="Z33" s="86"/>
    </row>
    <row r="34" spans="1:31" ht="15.75" thickBot="1" x14ac:dyDescent="0.3">
      <c r="A34" s="31" t="s">
        <v>3</v>
      </c>
      <c r="B34" s="36"/>
      <c r="C34" s="32"/>
      <c r="D34" s="1">
        <v>0</v>
      </c>
      <c r="E34" s="57">
        <f t="shared" si="0"/>
        <v>0</v>
      </c>
      <c r="F34" s="57">
        <f t="shared" si="8"/>
        <v>0</v>
      </c>
      <c r="G34" s="36"/>
      <c r="H34" s="32"/>
      <c r="I34" s="57">
        <f t="shared" si="1"/>
        <v>0</v>
      </c>
      <c r="J34" s="57">
        <f t="shared" si="9"/>
        <v>0</v>
      </c>
      <c r="K34" s="57">
        <f t="shared" si="10"/>
        <v>0</v>
      </c>
      <c r="L34" s="32"/>
      <c r="M34" s="32"/>
      <c r="N34" s="57">
        <f t="shared" si="11"/>
        <v>0</v>
      </c>
      <c r="O34" s="57">
        <f t="shared" si="2"/>
        <v>0</v>
      </c>
      <c r="P34" s="57">
        <f t="shared" si="3"/>
        <v>0</v>
      </c>
      <c r="Q34" s="32"/>
      <c r="R34" s="32"/>
      <c r="S34" s="57">
        <f t="shared" si="4"/>
        <v>0</v>
      </c>
      <c r="T34" s="57">
        <f t="shared" si="5"/>
        <v>0</v>
      </c>
      <c r="U34" s="57">
        <f t="shared" si="6"/>
        <v>0</v>
      </c>
      <c r="V34" s="32"/>
      <c r="W34" s="32"/>
      <c r="X34" s="86">
        <f t="shared" si="7"/>
        <v>0</v>
      </c>
      <c r="Y34" s="86"/>
      <c r="Z34" s="86"/>
    </row>
    <row r="35" spans="1:31" ht="15.75" thickBot="1" x14ac:dyDescent="0.3">
      <c r="A35" s="41" t="s">
        <v>24</v>
      </c>
      <c r="B35" s="36"/>
      <c r="C35" s="32"/>
      <c r="D35" s="1">
        <v>0</v>
      </c>
      <c r="E35" s="57">
        <f t="shared" si="0"/>
        <v>0</v>
      </c>
      <c r="F35" s="57">
        <f t="shared" si="8"/>
        <v>0</v>
      </c>
      <c r="G35" s="36"/>
      <c r="H35" s="32"/>
      <c r="I35" s="57">
        <f t="shared" si="1"/>
        <v>0</v>
      </c>
      <c r="J35" s="57">
        <f t="shared" si="9"/>
        <v>0</v>
      </c>
      <c r="K35" s="57">
        <f t="shared" si="10"/>
        <v>0</v>
      </c>
      <c r="L35" s="32"/>
      <c r="M35" s="32"/>
      <c r="N35" s="57">
        <f t="shared" si="11"/>
        <v>0</v>
      </c>
      <c r="O35" s="57">
        <f t="shared" si="2"/>
        <v>0</v>
      </c>
      <c r="P35" s="57">
        <f t="shared" si="3"/>
        <v>0</v>
      </c>
      <c r="Q35" s="32"/>
      <c r="R35" s="32"/>
      <c r="S35" s="57">
        <f t="shared" si="4"/>
        <v>0</v>
      </c>
      <c r="T35" s="57">
        <f t="shared" si="5"/>
        <v>0</v>
      </c>
      <c r="U35" s="57">
        <f t="shared" si="6"/>
        <v>0</v>
      </c>
      <c r="V35" s="32"/>
      <c r="W35" s="32"/>
      <c r="X35" s="86">
        <f t="shared" si="7"/>
        <v>0</v>
      </c>
      <c r="Y35" s="86"/>
      <c r="Z35" s="86"/>
    </row>
    <row r="36" spans="1:31" ht="15.75" thickBot="1" x14ac:dyDescent="0.3">
      <c r="A36" s="41" t="s">
        <v>28</v>
      </c>
      <c r="B36" s="36"/>
      <c r="C36" s="32"/>
      <c r="D36" s="1">
        <v>0</v>
      </c>
      <c r="E36" s="57">
        <f t="shared" si="0"/>
        <v>0</v>
      </c>
      <c r="F36" s="57">
        <f t="shared" si="8"/>
        <v>0</v>
      </c>
      <c r="G36" s="36"/>
      <c r="H36" s="32"/>
      <c r="I36" s="57">
        <f t="shared" si="1"/>
        <v>0</v>
      </c>
      <c r="J36" s="57">
        <f t="shared" si="9"/>
        <v>0</v>
      </c>
      <c r="K36" s="57">
        <f t="shared" si="10"/>
        <v>0</v>
      </c>
      <c r="L36" s="32"/>
      <c r="M36" s="32"/>
      <c r="N36" s="57">
        <f t="shared" si="11"/>
        <v>0</v>
      </c>
      <c r="O36" s="57">
        <f t="shared" si="2"/>
        <v>0</v>
      </c>
      <c r="P36" s="57">
        <f t="shared" si="3"/>
        <v>0</v>
      </c>
      <c r="Q36" s="32"/>
      <c r="R36" s="32"/>
      <c r="S36" s="57">
        <f t="shared" si="4"/>
        <v>0</v>
      </c>
      <c r="T36" s="57">
        <f t="shared" si="5"/>
        <v>0</v>
      </c>
      <c r="U36" s="57">
        <f t="shared" si="6"/>
        <v>0</v>
      </c>
      <c r="V36" s="32"/>
      <c r="W36" s="32"/>
      <c r="X36" s="86">
        <f t="shared" si="7"/>
        <v>0</v>
      </c>
      <c r="Y36" s="86"/>
      <c r="Z36" s="86"/>
    </row>
    <row r="37" spans="1:31" ht="15.75" thickBot="1" x14ac:dyDescent="0.3">
      <c r="A37" s="41" t="s">
        <v>25</v>
      </c>
      <c r="B37" s="36"/>
      <c r="C37" s="32"/>
      <c r="D37" s="1">
        <v>0</v>
      </c>
      <c r="E37" s="57">
        <f t="shared" si="0"/>
        <v>0</v>
      </c>
      <c r="F37" s="57">
        <f t="shared" si="8"/>
        <v>0</v>
      </c>
      <c r="G37" s="36"/>
      <c r="H37" s="32"/>
      <c r="I37" s="57">
        <f t="shared" si="1"/>
        <v>0</v>
      </c>
      <c r="J37" s="57">
        <f t="shared" si="9"/>
        <v>0</v>
      </c>
      <c r="K37" s="57">
        <f t="shared" si="10"/>
        <v>0</v>
      </c>
      <c r="L37" s="32"/>
      <c r="M37" s="32"/>
      <c r="N37" s="57">
        <f t="shared" si="11"/>
        <v>0</v>
      </c>
      <c r="O37" s="57">
        <f t="shared" si="2"/>
        <v>0</v>
      </c>
      <c r="P37" s="57">
        <f t="shared" si="3"/>
        <v>0</v>
      </c>
      <c r="Q37" s="32"/>
      <c r="R37" s="32"/>
      <c r="S37" s="57">
        <f t="shared" si="4"/>
        <v>0</v>
      </c>
      <c r="T37" s="57">
        <f t="shared" si="5"/>
        <v>0</v>
      </c>
      <c r="U37" s="57">
        <f t="shared" si="6"/>
        <v>0</v>
      </c>
      <c r="V37" s="32"/>
      <c r="W37" s="32"/>
      <c r="X37" s="86">
        <f t="shared" si="7"/>
        <v>0</v>
      </c>
      <c r="Y37" s="86"/>
      <c r="Z37" s="86"/>
    </row>
    <row r="38" spans="1:31" ht="15.75" thickBot="1" x14ac:dyDescent="0.3">
      <c r="A38" s="41" t="s">
        <v>26</v>
      </c>
      <c r="B38" s="36"/>
      <c r="C38" s="32"/>
      <c r="D38" s="1">
        <v>0</v>
      </c>
      <c r="E38" s="57">
        <f t="shared" si="0"/>
        <v>0</v>
      </c>
      <c r="F38" s="57">
        <f t="shared" si="8"/>
        <v>0</v>
      </c>
      <c r="G38" s="36"/>
      <c r="H38" s="32"/>
      <c r="I38" s="57">
        <f t="shared" si="1"/>
        <v>0</v>
      </c>
      <c r="J38" s="57">
        <f t="shared" si="9"/>
        <v>0</v>
      </c>
      <c r="K38" s="57">
        <f t="shared" si="10"/>
        <v>0</v>
      </c>
      <c r="L38" s="32"/>
      <c r="M38" s="32"/>
      <c r="N38" s="57">
        <f t="shared" si="11"/>
        <v>0</v>
      </c>
      <c r="O38" s="57">
        <f t="shared" si="2"/>
        <v>0</v>
      </c>
      <c r="P38" s="57">
        <f t="shared" si="3"/>
        <v>0</v>
      </c>
      <c r="Q38" s="32"/>
      <c r="R38" s="32"/>
      <c r="S38" s="57">
        <f t="shared" si="4"/>
        <v>0</v>
      </c>
      <c r="T38" s="57">
        <f t="shared" si="5"/>
        <v>0</v>
      </c>
      <c r="U38" s="57">
        <f t="shared" si="6"/>
        <v>0</v>
      </c>
      <c r="V38" s="32"/>
      <c r="W38" s="32"/>
      <c r="X38" s="86">
        <f t="shared" si="7"/>
        <v>0</v>
      </c>
      <c r="Y38" s="86"/>
      <c r="Z38" s="86"/>
    </row>
    <row r="39" spans="1:31" ht="15.75" thickBot="1" x14ac:dyDescent="0.3">
      <c r="A39" s="41" t="s">
        <v>33</v>
      </c>
      <c r="B39" s="36"/>
      <c r="C39" s="32"/>
      <c r="D39" s="1">
        <v>0</v>
      </c>
      <c r="E39" s="57">
        <f t="shared" si="0"/>
        <v>0</v>
      </c>
      <c r="F39" s="57">
        <f t="shared" si="8"/>
        <v>0</v>
      </c>
      <c r="G39" s="36"/>
      <c r="H39" s="32"/>
      <c r="I39" s="57">
        <f t="shared" si="1"/>
        <v>0</v>
      </c>
      <c r="J39" s="57">
        <f t="shared" si="9"/>
        <v>0</v>
      </c>
      <c r="K39" s="57">
        <f t="shared" si="10"/>
        <v>0</v>
      </c>
      <c r="L39" s="32"/>
      <c r="M39" s="32"/>
      <c r="N39" s="57">
        <f t="shared" si="11"/>
        <v>0</v>
      </c>
      <c r="O39" s="57">
        <f t="shared" si="2"/>
        <v>0</v>
      </c>
      <c r="P39" s="57">
        <f t="shared" si="3"/>
        <v>0</v>
      </c>
      <c r="Q39" s="32"/>
      <c r="R39" s="32"/>
      <c r="S39" s="57">
        <f t="shared" si="4"/>
        <v>0</v>
      </c>
      <c r="T39" s="57">
        <f t="shared" si="5"/>
        <v>0</v>
      </c>
      <c r="U39" s="57">
        <f t="shared" si="6"/>
        <v>0</v>
      </c>
      <c r="V39" s="32"/>
      <c r="W39" s="32"/>
      <c r="X39" s="86">
        <f t="shared" si="7"/>
        <v>0</v>
      </c>
      <c r="Y39" s="86"/>
      <c r="Z39" s="86"/>
    </row>
    <row r="40" spans="1:31" ht="15.75" thickBot="1" x14ac:dyDescent="0.3">
      <c r="A40" s="41" t="s">
        <v>33</v>
      </c>
      <c r="B40" s="36"/>
      <c r="C40" s="32"/>
      <c r="D40" s="2">
        <v>0</v>
      </c>
      <c r="E40" s="57">
        <f t="shared" si="0"/>
        <v>0</v>
      </c>
      <c r="F40" s="57">
        <f t="shared" si="8"/>
        <v>0</v>
      </c>
      <c r="G40" s="36"/>
      <c r="H40" s="32"/>
      <c r="I40" s="57">
        <f t="shared" si="1"/>
        <v>0</v>
      </c>
      <c r="J40" s="57">
        <f t="shared" si="9"/>
        <v>0</v>
      </c>
      <c r="K40" s="57">
        <f t="shared" si="10"/>
        <v>0</v>
      </c>
      <c r="L40" s="32"/>
      <c r="M40" s="32"/>
      <c r="N40" s="57">
        <f t="shared" si="11"/>
        <v>0</v>
      </c>
      <c r="O40" s="57">
        <f t="shared" si="2"/>
        <v>0</v>
      </c>
      <c r="P40" s="57">
        <f t="shared" si="3"/>
        <v>0</v>
      </c>
      <c r="Q40" s="32"/>
      <c r="R40" s="32"/>
      <c r="S40" s="57">
        <f t="shared" si="4"/>
        <v>0</v>
      </c>
      <c r="T40" s="57">
        <f t="shared" si="5"/>
        <v>0</v>
      </c>
      <c r="U40" s="57">
        <f t="shared" si="6"/>
        <v>0</v>
      </c>
      <c r="V40" s="32"/>
      <c r="W40" s="32"/>
      <c r="X40" s="86">
        <f t="shared" si="7"/>
        <v>0</v>
      </c>
      <c r="Y40" s="86"/>
      <c r="Z40" s="86"/>
    </row>
    <row r="41" spans="1:31" x14ac:dyDescent="0.25">
      <c r="A41" s="42" t="s">
        <v>33</v>
      </c>
      <c r="B41" s="36"/>
      <c r="C41" s="38" t="s">
        <v>38</v>
      </c>
      <c r="D41" s="3">
        <v>0</v>
      </c>
      <c r="E41" s="58">
        <f t="shared" si="0"/>
        <v>0</v>
      </c>
      <c r="F41" s="58">
        <f t="shared" si="8"/>
        <v>0</v>
      </c>
      <c r="G41" s="36"/>
      <c r="H41" s="34" t="s">
        <v>38</v>
      </c>
      <c r="I41" s="58">
        <f t="shared" si="1"/>
        <v>0</v>
      </c>
      <c r="J41" s="58">
        <f t="shared" si="9"/>
        <v>0</v>
      </c>
      <c r="K41" s="58">
        <f t="shared" si="10"/>
        <v>0</v>
      </c>
      <c r="L41" s="32"/>
      <c r="M41" s="34" t="s">
        <v>38</v>
      </c>
      <c r="N41" s="58">
        <f t="shared" si="11"/>
        <v>0</v>
      </c>
      <c r="O41" s="58">
        <f t="shared" si="2"/>
        <v>0</v>
      </c>
      <c r="P41" s="58">
        <f t="shared" si="3"/>
        <v>0</v>
      </c>
      <c r="Q41" s="32"/>
      <c r="R41" s="34" t="s">
        <v>38</v>
      </c>
      <c r="S41" s="58">
        <f t="shared" si="4"/>
        <v>0</v>
      </c>
      <c r="T41" s="58">
        <f t="shared" si="5"/>
        <v>0</v>
      </c>
      <c r="U41" s="58">
        <f t="shared" si="6"/>
        <v>0</v>
      </c>
      <c r="V41" s="32"/>
      <c r="W41" s="34" t="s">
        <v>38</v>
      </c>
      <c r="X41" s="88">
        <f t="shared" si="7"/>
        <v>0</v>
      </c>
      <c r="Y41" s="88"/>
      <c r="Z41" s="88"/>
    </row>
    <row r="42" spans="1:31" s="16" customFormat="1" x14ac:dyDescent="0.25">
      <c r="A42" s="35" t="s">
        <v>37</v>
      </c>
      <c r="B42" s="36"/>
      <c r="C42" s="32"/>
      <c r="D42" s="57">
        <f>SUM(D27:D41)</f>
        <v>0</v>
      </c>
      <c r="E42" s="57">
        <f>SUM(E27:E41)</f>
        <v>0</v>
      </c>
      <c r="F42" s="57">
        <f>SUM(F27:F41)</f>
        <v>0</v>
      </c>
      <c r="G42" s="36"/>
      <c r="H42" s="32"/>
      <c r="I42" s="57">
        <f>SUM(I27:I41)</f>
        <v>0</v>
      </c>
      <c r="J42" s="57">
        <f>SUM(J27:J41)</f>
        <v>0</v>
      </c>
      <c r="K42" s="57">
        <f>SUM(K27:K41)</f>
        <v>0</v>
      </c>
      <c r="L42" s="32"/>
      <c r="M42" s="32"/>
      <c r="N42" s="61">
        <f>SUM(N27:N41)</f>
        <v>0</v>
      </c>
      <c r="O42" s="61">
        <f>SUM(O27:O41)</f>
        <v>0</v>
      </c>
      <c r="P42" s="61">
        <f>SUM(P27:P41)</f>
        <v>0</v>
      </c>
      <c r="Q42" s="32"/>
      <c r="R42" s="32"/>
      <c r="S42" s="61">
        <f>SUM(S27:S41)</f>
        <v>0</v>
      </c>
      <c r="T42" s="61">
        <f>SUM(T27:T41)</f>
        <v>0</v>
      </c>
      <c r="U42" s="61">
        <f>SUM(U27:U41)</f>
        <v>0</v>
      </c>
      <c r="V42" s="32"/>
      <c r="W42" s="32"/>
      <c r="X42" s="103">
        <f>SUM(D42,E42,F42,I42,J42,K42,N42,O42,P42,S42,T42,U42)</f>
        <v>0</v>
      </c>
      <c r="Y42" s="103"/>
      <c r="Z42" s="103"/>
      <c r="AA42" s="14"/>
      <c r="AB42" s="14"/>
    </row>
    <row r="43" spans="1:31" s="63" customFormat="1" x14ac:dyDescent="0.25">
      <c r="A43" s="35" t="s">
        <v>57</v>
      </c>
      <c r="B43" s="36"/>
      <c r="C43" s="32"/>
      <c r="D43" s="86">
        <f>SUM(D42,E42,F42)</f>
        <v>0</v>
      </c>
      <c r="E43" s="86"/>
      <c r="F43" s="86"/>
      <c r="G43" s="36"/>
      <c r="H43" s="32"/>
      <c r="I43" s="86">
        <f>SUM(I42,J42,K42)</f>
        <v>0</v>
      </c>
      <c r="J43" s="86"/>
      <c r="K43" s="86"/>
      <c r="L43" s="32"/>
      <c r="M43" s="32"/>
      <c r="N43" s="86">
        <f>SUM(N42,O42,P42)</f>
        <v>0</v>
      </c>
      <c r="O43" s="86"/>
      <c r="P43" s="86"/>
      <c r="Q43" s="32"/>
      <c r="R43" s="32"/>
      <c r="S43" s="86">
        <f>SUM(S42,T42,U42)</f>
        <v>0</v>
      </c>
      <c r="T43" s="86"/>
      <c r="U43" s="86"/>
      <c r="V43" s="32"/>
      <c r="W43" s="32"/>
      <c r="X43" s="57"/>
      <c r="Y43" s="57"/>
      <c r="Z43" s="57"/>
      <c r="AA43" s="15"/>
      <c r="AB43" s="15"/>
    </row>
    <row r="44" spans="1:31" ht="21" customHeight="1" x14ac:dyDescent="0.35">
      <c r="A44" s="27" t="s">
        <v>40</v>
      </c>
      <c r="B44" s="28"/>
      <c r="C44" s="29"/>
      <c r="D44" s="85" t="s">
        <v>69</v>
      </c>
      <c r="E44" s="85"/>
      <c r="F44" s="85"/>
      <c r="G44" s="28"/>
      <c r="H44" s="29"/>
      <c r="I44" s="85" t="s">
        <v>29</v>
      </c>
      <c r="J44" s="85"/>
      <c r="K44" s="85"/>
      <c r="L44" s="30"/>
      <c r="M44" s="30"/>
      <c r="N44" s="85" t="s">
        <v>30</v>
      </c>
      <c r="O44" s="85"/>
      <c r="P44" s="85"/>
      <c r="Q44" s="30"/>
      <c r="R44" s="30"/>
      <c r="S44" s="85" t="s">
        <v>31</v>
      </c>
      <c r="T44" s="85"/>
      <c r="U44" s="85"/>
      <c r="V44" s="30"/>
      <c r="W44" s="30"/>
      <c r="X44" s="85" t="s">
        <v>23</v>
      </c>
      <c r="Y44" s="85"/>
      <c r="Z44" s="85"/>
    </row>
    <row r="45" spans="1:31" x14ac:dyDescent="0.25">
      <c r="A45" s="35" t="s">
        <v>32</v>
      </c>
      <c r="B45" s="36"/>
      <c r="C45" s="32"/>
      <c r="D45" s="104">
        <f>D23</f>
        <v>7381</v>
      </c>
      <c r="E45" s="104"/>
      <c r="F45" s="104"/>
      <c r="G45" s="36"/>
      <c r="H45" s="32"/>
      <c r="I45" s="104">
        <f>I23</f>
        <v>11963</v>
      </c>
      <c r="J45" s="104"/>
      <c r="K45" s="104"/>
      <c r="L45" s="32"/>
      <c r="M45" s="32"/>
      <c r="N45" s="104">
        <f>N23</f>
        <v>9673</v>
      </c>
      <c r="O45" s="104"/>
      <c r="P45" s="104"/>
      <c r="Q45" s="32"/>
      <c r="R45" s="32"/>
      <c r="S45" s="104">
        <f>S23</f>
        <v>9673</v>
      </c>
      <c r="T45" s="104"/>
      <c r="U45" s="104"/>
      <c r="V45" s="32"/>
      <c r="W45" s="32"/>
      <c r="X45" s="104">
        <f>X23</f>
        <v>38690</v>
      </c>
      <c r="Y45" s="104"/>
      <c r="Z45" s="104"/>
    </row>
    <row r="46" spans="1:31" x14ac:dyDescent="0.25">
      <c r="A46" s="35" t="s">
        <v>57</v>
      </c>
      <c r="B46" s="36"/>
      <c r="C46" s="34" t="s">
        <v>38</v>
      </c>
      <c r="D46" s="88">
        <f>D43</f>
        <v>0</v>
      </c>
      <c r="E46" s="88"/>
      <c r="F46" s="88"/>
      <c r="G46" s="36"/>
      <c r="H46" s="34" t="s">
        <v>38</v>
      </c>
      <c r="I46" s="88">
        <f>I43</f>
        <v>0</v>
      </c>
      <c r="J46" s="88"/>
      <c r="K46" s="88"/>
      <c r="L46" s="32"/>
      <c r="M46" s="34" t="s">
        <v>38</v>
      </c>
      <c r="N46" s="88">
        <f>N43</f>
        <v>0</v>
      </c>
      <c r="O46" s="88"/>
      <c r="P46" s="88"/>
      <c r="Q46" s="32"/>
      <c r="R46" s="34" t="s">
        <v>38</v>
      </c>
      <c r="S46" s="88">
        <f>S43</f>
        <v>0</v>
      </c>
      <c r="T46" s="88"/>
      <c r="U46" s="88"/>
      <c r="V46" s="32"/>
      <c r="W46" s="34" t="s">
        <v>38</v>
      </c>
      <c r="X46" s="88">
        <f>SUM(D46,I46,N46,S46)</f>
        <v>0</v>
      </c>
      <c r="Y46" s="88"/>
      <c r="Z46" s="88"/>
    </row>
    <row r="47" spans="1:31" s="21" customFormat="1" ht="16.5" thickBot="1" x14ac:dyDescent="0.3">
      <c r="A47" s="43" t="s">
        <v>39</v>
      </c>
      <c r="C47" s="44"/>
      <c r="D47" s="110">
        <f>SUM(D45:F46)</f>
        <v>7381</v>
      </c>
      <c r="E47" s="110"/>
      <c r="F47" s="110"/>
      <c r="H47" s="44"/>
      <c r="I47" s="110">
        <f>SUM(I45:K46)</f>
        <v>11963</v>
      </c>
      <c r="J47" s="110"/>
      <c r="K47" s="110"/>
      <c r="L47" s="19"/>
      <c r="M47" s="19"/>
      <c r="N47" s="110">
        <f>SUM(N45:P46)</f>
        <v>9673</v>
      </c>
      <c r="O47" s="110"/>
      <c r="P47" s="110"/>
      <c r="Q47" s="19"/>
      <c r="R47" s="19"/>
      <c r="S47" s="110">
        <f>SUM(S45:U46)</f>
        <v>9673</v>
      </c>
      <c r="T47" s="110"/>
      <c r="U47" s="110"/>
      <c r="V47" s="19"/>
      <c r="W47" s="19"/>
      <c r="X47" s="111">
        <f>IF((SUM(X45:Z46)&lt;=0), 0, (SUM(X45:Z46)))</f>
        <v>38690</v>
      </c>
      <c r="Y47" s="112"/>
      <c r="Z47" s="113"/>
      <c r="AA47" s="18"/>
      <c r="AB47" s="18"/>
      <c r="AD47" s="6"/>
      <c r="AE47" s="6"/>
    </row>
    <row r="48" spans="1:31" s="21" customFormat="1" ht="16.5" customHeight="1" thickBot="1" x14ac:dyDescent="0.3">
      <c r="A48" s="45" t="s">
        <v>41</v>
      </c>
      <c r="B48" s="46"/>
      <c r="C48" s="46"/>
      <c r="D48" s="105"/>
      <c r="E48" s="105"/>
      <c r="F48" s="105"/>
      <c r="G48" s="46"/>
      <c r="H48" s="46"/>
      <c r="I48" s="105"/>
      <c r="J48" s="105"/>
      <c r="K48" s="105"/>
      <c r="L48" s="46"/>
      <c r="M48" s="46"/>
      <c r="N48" s="105"/>
      <c r="O48" s="105"/>
      <c r="P48" s="105"/>
      <c r="Q48" s="46"/>
      <c r="R48" s="46"/>
      <c r="S48" s="105"/>
      <c r="T48" s="105"/>
      <c r="U48" s="105"/>
      <c r="V48" s="44"/>
      <c r="W48" s="44"/>
      <c r="X48" s="106">
        <v>57982</v>
      </c>
      <c r="Y48" s="107"/>
      <c r="Z48" s="108"/>
      <c r="AA48" s="20"/>
      <c r="AB48" s="20" t="s">
        <v>47</v>
      </c>
      <c r="AC48" s="31"/>
      <c r="AD48" s="6"/>
      <c r="AE48" s="6"/>
    </row>
    <row r="49" spans="1:29" ht="75" customHeight="1" x14ac:dyDescent="0.25">
      <c r="A49" s="109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20"/>
      <c r="AB49" s="20"/>
      <c r="AC49" s="31"/>
    </row>
    <row r="50" spans="1:29" ht="21" customHeight="1" thickBot="1" x14ac:dyDescent="0.4">
      <c r="A50" s="27" t="s">
        <v>49</v>
      </c>
      <c r="B50" s="47"/>
      <c r="C50" s="48"/>
      <c r="D50" s="85"/>
      <c r="E50" s="85"/>
      <c r="F50" s="85"/>
      <c r="G50" s="47"/>
      <c r="H50" s="48"/>
      <c r="I50" s="85"/>
      <c r="J50" s="85"/>
      <c r="K50" s="85"/>
      <c r="L50" s="49"/>
      <c r="M50" s="49"/>
      <c r="N50" s="85"/>
      <c r="O50" s="85"/>
      <c r="P50" s="85"/>
      <c r="Q50" s="49"/>
      <c r="R50" s="49"/>
      <c r="S50" s="85"/>
      <c r="T50" s="85"/>
      <c r="U50" s="85"/>
      <c r="V50" s="49"/>
      <c r="W50" s="49"/>
      <c r="X50" s="85"/>
      <c r="Y50" s="85"/>
      <c r="Z50" s="85"/>
      <c r="AA50" s="20" t="s">
        <v>44</v>
      </c>
      <c r="AB50" s="20" t="s">
        <v>48</v>
      </c>
      <c r="AC50" s="31"/>
    </row>
    <row r="51" spans="1:29" ht="16.5" customHeight="1" thickBot="1" x14ac:dyDescent="0.3">
      <c r="A51" s="114" t="s">
        <v>39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32"/>
      <c r="W51" s="32"/>
      <c r="X51" s="115">
        <f>IF(X47 &gt; X48, "Attention! See above.", X47)</f>
        <v>38690</v>
      </c>
      <c r="Y51" s="116"/>
      <c r="Z51" s="117"/>
      <c r="AA51" s="20" t="s">
        <v>45</v>
      </c>
      <c r="AB51" s="20" t="s">
        <v>50</v>
      </c>
      <c r="AC51" s="31"/>
    </row>
    <row r="52" spans="1:29" x14ac:dyDescent="0.25">
      <c r="A52" s="124" t="s">
        <v>83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32"/>
      <c r="W52" s="32" t="s">
        <v>38</v>
      </c>
      <c r="X52" s="118">
        <f>X51*0.04264</f>
        <v>1649.7415999999998</v>
      </c>
      <c r="Y52" s="118"/>
      <c r="Z52" s="118"/>
      <c r="AA52" s="20" t="s">
        <v>46</v>
      </c>
      <c r="AB52" s="20"/>
      <c r="AC52" s="31"/>
    </row>
    <row r="53" spans="1:29" ht="16.5" customHeight="1" x14ac:dyDescent="0.25">
      <c r="A53" s="125" t="s">
        <v>22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50"/>
      <c r="W53" s="50"/>
      <c r="X53" s="126">
        <f>SUM(X51,X52)</f>
        <v>40339.741600000001</v>
      </c>
      <c r="Y53" s="126"/>
      <c r="Z53" s="126"/>
      <c r="AA53" s="20"/>
      <c r="AB53" s="20" t="s">
        <v>73</v>
      </c>
      <c r="AC53" s="31"/>
    </row>
    <row r="54" spans="1:29" ht="21" customHeight="1" x14ac:dyDescent="0.35">
      <c r="A54" s="27" t="s">
        <v>52</v>
      </c>
      <c r="B54" s="28"/>
      <c r="C54" s="29"/>
      <c r="D54" s="85" t="s">
        <v>69</v>
      </c>
      <c r="E54" s="85"/>
      <c r="F54" s="85"/>
      <c r="G54" s="28"/>
      <c r="H54" s="29"/>
      <c r="I54" s="85" t="s">
        <v>29</v>
      </c>
      <c r="J54" s="85"/>
      <c r="K54" s="85"/>
      <c r="L54" s="30"/>
      <c r="M54" s="30"/>
      <c r="N54" s="85" t="s">
        <v>30</v>
      </c>
      <c r="O54" s="85"/>
      <c r="P54" s="85"/>
      <c r="Q54" s="30"/>
      <c r="R54" s="30"/>
      <c r="S54" s="85" t="s">
        <v>31</v>
      </c>
      <c r="T54" s="85"/>
      <c r="U54" s="85"/>
      <c r="V54" s="30"/>
      <c r="W54" s="30"/>
      <c r="X54" s="85"/>
      <c r="Y54" s="85"/>
      <c r="Z54" s="85"/>
      <c r="AA54" s="22"/>
      <c r="AB54" s="22"/>
      <c r="AC54" s="31"/>
    </row>
    <row r="55" spans="1:29" x14ac:dyDescent="0.25">
      <c r="A55" s="35" t="s">
        <v>53</v>
      </c>
      <c r="B55" s="32"/>
      <c r="C55" s="32"/>
      <c r="D55" s="86">
        <f>D9</f>
        <v>7056</v>
      </c>
      <c r="E55" s="86"/>
      <c r="F55" s="86"/>
      <c r="G55" s="32"/>
      <c r="H55" s="32"/>
      <c r="I55" s="86">
        <f>I9</f>
        <v>11638</v>
      </c>
      <c r="J55" s="86"/>
      <c r="K55" s="86"/>
      <c r="L55" s="32"/>
      <c r="M55" s="32"/>
      <c r="N55" s="86">
        <f>N9</f>
        <v>9348</v>
      </c>
      <c r="O55" s="86"/>
      <c r="P55" s="86"/>
      <c r="Q55" s="32"/>
      <c r="R55" s="32"/>
      <c r="S55" s="86">
        <f>S9</f>
        <v>9348</v>
      </c>
      <c r="T55" s="86"/>
      <c r="U55" s="86"/>
      <c r="V55" s="32"/>
      <c r="W55" s="32"/>
      <c r="X55" s="86"/>
      <c r="Y55" s="86"/>
      <c r="Z55" s="86"/>
    </row>
    <row r="56" spans="1:29" x14ac:dyDescent="0.25">
      <c r="A56" s="35" t="s">
        <v>51</v>
      </c>
      <c r="B56" s="36"/>
      <c r="C56" s="32"/>
      <c r="D56" s="104">
        <f>-D13</f>
        <v>0</v>
      </c>
      <c r="E56" s="104"/>
      <c r="F56" s="104"/>
      <c r="G56" s="36"/>
      <c r="H56" s="32"/>
      <c r="I56" s="104">
        <f>-I13</f>
        <v>0</v>
      </c>
      <c r="J56" s="104"/>
      <c r="K56" s="104"/>
      <c r="L56" s="59"/>
      <c r="M56" s="59"/>
      <c r="N56" s="104">
        <f>-N13</f>
        <v>0</v>
      </c>
      <c r="O56" s="104"/>
      <c r="P56" s="104"/>
      <c r="Q56" s="59"/>
      <c r="R56" s="59"/>
      <c r="S56" s="104">
        <f>-S13</f>
        <v>0</v>
      </c>
      <c r="T56" s="104"/>
      <c r="U56" s="104"/>
      <c r="V56" s="32"/>
      <c r="W56" s="32"/>
      <c r="X56" s="86"/>
      <c r="Y56" s="86"/>
      <c r="Z56" s="86"/>
    </row>
    <row r="57" spans="1:29" x14ac:dyDescent="0.25">
      <c r="A57" s="35" t="s">
        <v>58</v>
      </c>
      <c r="B57" s="36"/>
      <c r="C57" s="32"/>
      <c r="D57" s="104">
        <f>-D21</f>
        <v>0</v>
      </c>
      <c r="E57" s="104"/>
      <c r="F57" s="104"/>
      <c r="G57" s="36"/>
      <c r="H57" s="32"/>
      <c r="I57" s="104">
        <f>-I21</f>
        <v>0</v>
      </c>
      <c r="J57" s="104"/>
      <c r="K57" s="104"/>
      <c r="L57" s="59"/>
      <c r="M57" s="59"/>
      <c r="N57" s="104">
        <f>-N21</f>
        <v>0</v>
      </c>
      <c r="O57" s="104"/>
      <c r="P57" s="104"/>
      <c r="Q57" s="59"/>
      <c r="R57" s="59"/>
      <c r="S57" s="104">
        <f>-S21</f>
        <v>0</v>
      </c>
      <c r="T57" s="104"/>
      <c r="U57" s="104"/>
      <c r="V57" s="32"/>
      <c r="W57" s="32"/>
      <c r="X57" s="86"/>
      <c r="Y57" s="86"/>
      <c r="Z57" s="86"/>
    </row>
    <row r="58" spans="1:29" x14ac:dyDescent="0.25">
      <c r="A58" s="39" t="s">
        <v>59</v>
      </c>
      <c r="B58" s="36"/>
      <c r="C58" s="34" t="s">
        <v>38</v>
      </c>
      <c r="D58" s="118">
        <f>-(X51/4)</f>
        <v>-9672.5</v>
      </c>
      <c r="E58" s="118"/>
      <c r="F58" s="118"/>
      <c r="G58" s="36"/>
      <c r="H58" s="34" t="s">
        <v>38</v>
      </c>
      <c r="I58" s="118">
        <f>-(X51/4)</f>
        <v>-9672.5</v>
      </c>
      <c r="J58" s="118"/>
      <c r="K58" s="118"/>
      <c r="L58" s="59"/>
      <c r="M58" s="62" t="s">
        <v>38</v>
      </c>
      <c r="N58" s="118">
        <f>-(X51/4)</f>
        <v>-9672.5</v>
      </c>
      <c r="O58" s="118"/>
      <c r="P58" s="118"/>
      <c r="Q58" s="59"/>
      <c r="R58" s="62" t="s">
        <v>38</v>
      </c>
      <c r="S58" s="118">
        <f>-(X51/4)</f>
        <v>-9672.5</v>
      </c>
      <c r="T58" s="118"/>
      <c r="U58" s="118"/>
      <c r="V58" s="32"/>
      <c r="W58" s="32"/>
      <c r="X58" s="119"/>
      <c r="Y58" s="86"/>
      <c r="Z58" s="86"/>
    </row>
    <row r="59" spans="1:29" ht="16.5" customHeight="1" x14ac:dyDescent="0.25">
      <c r="A59" s="64" t="s">
        <v>42</v>
      </c>
      <c r="B59" s="65"/>
      <c r="C59" s="66"/>
      <c r="D59" s="122">
        <f>SUM(D55:F58)</f>
        <v>-2616.5</v>
      </c>
      <c r="E59" s="122"/>
      <c r="F59" s="122"/>
      <c r="G59" s="65"/>
      <c r="H59" s="66"/>
      <c r="I59" s="122">
        <f>SUM(I55:K58)</f>
        <v>1965.5</v>
      </c>
      <c r="J59" s="122"/>
      <c r="K59" s="122"/>
      <c r="L59" s="66"/>
      <c r="M59" s="66"/>
      <c r="N59" s="122">
        <f>SUM(N55:P58)</f>
        <v>-324.5</v>
      </c>
      <c r="O59" s="122"/>
      <c r="P59" s="122"/>
      <c r="Q59" s="66"/>
      <c r="R59" s="66"/>
      <c r="S59" s="122">
        <f>SUM(S55:U58)</f>
        <v>-324.5</v>
      </c>
      <c r="T59" s="122"/>
      <c r="U59" s="122"/>
      <c r="V59" s="66"/>
      <c r="W59" s="66"/>
      <c r="X59" s="123"/>
      <c r="Y59" s="123"/>
      <c r="Z59" s="123"/>
    </row>
    <row r="60" spans="1:29" ht="16.5" customHeight="1" x14ac:dyDescent="0.25">
      <c r="A60" s="120" t="s">
        <v>80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6"/>
      <c r="AB60" s="6"/>
    </row>
    <row r="61" spans="1:29" ht="45" customHeight="1" x14ac:dyDescent="0.25">
      <c r="A61" s="91" t="s">
        <v>79</v>
      </c>
      <c r="B61" s="91"/>
      <c r="C61" s="91"/>
      <c r="D61" s="91"/>
      <c r="E61" s="91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</sheetData>
  <sheetProtection algorithmName="SHA-512" hashValue="3kBDMzFMuK04w4txDplSr7s2SLLke5OPK0euWMMij5BKMZ6WzK1bR7fP+NHWy1+KxmhN3FCGCZQWeErDdjvjCg==" saltValue="Wx7DcjJ/mchoP9W3kwEr6w==" spinCount="100000" sheet="1" objects="1" scenarios="1"/>
  <mergeCells count="191">
    <mergeCell ref="A1:Z1"/>
    <mergeCell ref="A2:Z2"/>
    <mergeCell ref="A3:Z3"/>
    <mergeCell ref="D4:F4"/>
    <mergeCell ref="I4:K4"/>
    <mergeCell ref="N4:P4"/>
    <mergeCell ref="S4:U4"/>
    <mergeCell ref="X4:Z4"/>
    <mergeCell ref="A60:Z60"/>
    <mergeCell ref="D5:F5"/>
    <mergeCell ref="I5:K5"/>
    <mergeCell ref="N5:P5"/>
    <mergeCell ref="S5:U5"/>
    <mergeCell ref="X5:Z5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D13:F13"/>
    <mergeCell ref="I13:K13"/>
    <mergeCell ref="N13:P13"/>
    <mergeCell ref="S13:U13"/>
    <mergeCell ref="X13:Z13"/>
    <mergeCell ref="D14:F14"/>
    <mergeCell ref="I14:K14"/>
    <mergeCell ref="N14:P14"/>
    <mergeCell ref="S14:U14"/>
    <mergeCell ref="X14:Z14"/>
    <mergeCell ref="D17:F17"/>
    <mergeCell ref="I17:K17"/>
    <mergeCell ref="N17:P17"/>
    <mergeCell ref="S17:U17"/>
    <mergeCell ref="X17:Z17"/>
    <mergeCell ref="A15:Z15"/>
    <mergeCell ref="D16:F16"/>
    <mergeCell ref="I16:K16"/>
    <mergeCell ref="N16:P16"/>
    <mergeCell ref="S16:U16"/>
    <mergeCell ref="X16:Z16"/>
    <mergeCell ref="D18:F18"/>
    <mergeCell ref="I18:K18"/>
    <mergeCell ref="N18:P18"/>
    <mergeCell ref="S18:U18"/>
    <mergeCell ref="X18:Z18"/>
    <mergeCell ref="D19:F19"/>
    <mergeCell ref="I19:K19"/>
    <mergeCell ref="N19:P19"/>
    <mergeCell ref="S19:U19"/>
    <mergeCell ref="X19:Z19"/>
    <mergeCell ref="D20:F20"/>
    <mergeCell ref="I20:K20"/>
    <mergeCell ref="N20:P20"/>
    <mergeCell ref="S20:U20"/>
    <mergeCell ref="X20:Z20"/>
    <mergeCell ref="D21:F21"/>
    <mergeCell ref="I21:K21"/>
    <mergeCell ref="N21:P21"/>
    <mergeCell ref="S21:U21"/>
    <mergeCell ref="X21:Z21"/>
    <mergeCell ref="A24:Z24"/>
    <mergeCell ref="D25:F25"/>
    <mergeCell ref="I25:K25"/>
    <mergeCell ref="N25:P25"/>
    <mergeCell ref="S25:U25"/>
    <mergeCell ref="X25:Z25"/>
    <mergeCell ref="D22:F22"/>
    <mergeCell ref="I22:K22"/>
    <mergeCell ref="N22:P22"/>
    <mergeCell ref="S22:U22"/>
    <mergeCell ref="X22:Z22"/>
    <mergeCell ref="D23:F23"/>
    <mergeCell ref="I23:K23"/>
    <mergeCell ref="N23:P23"/>
    <mergeCell ref="S23:U23"/>
    <mergeCell ref="X23:Z23"/>
    <mergeCell ref="X32:Z32"/>
    <mergeCell ref="X33:Z33"/>
    <mergeCell ref="X34:Z34"/>
    <mergeCell ref="X35:Z35"/>
    <mergeCell ref="X36:Z36"/>
    <mergeCell ref="X37:Z37"/>
    <mergeCell ref="X26:Z26"/>
    <mergeCell ref="X27:Z27"/>
    <mergeCell ref="X28:Z28"/>
    <mergeCell ref="X29:Z29"/>
    <mergeCell ref="X30:Z30"/>
    <mergeCell ref="X31:Z31"/>
    <mergeCell ref="X38:Z38"/>
    <mergeCell ref="X39:Z39"/>
    <mergeCell ref="X40:Z40"/>
    <mergeCell ref="X41:Z41"/>
    <mergeCell ref="X42:Z42"/>
    <mergeCell ref="D43:F43"/>
    <mergeCell ref="I43:K43"/>
    <mergeCell ref="N43:P43"/>
    <mergeCell ref="S43:U43"/>
    <mergeCell ref="D44:F44"/>
    <mergeCell ref="I44:K44"/>
    <mergeCell ref="N44:P44"/>
    <mergeCell ref="S44:U44"/>
    <mergeCell ref="X44:Z44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D47:F47"/>
    <mergeCell ref="I47:K47"/>
    <mergeCell ref="N47:P47"/>
    <mergeCell ref="S47:U47"/>
    <mergeCell ref="X47:Z47"/>
    <mergeCell ref="D50:F50"/>
    <mergeCell ref="I50:K50"/>
    <mergeCell ref="N50:P50"/>
    <mergeCell ref="S50:U50"/>
    <mergeCell ref="X50:Z50"/>
    <mergeCell ref="A51:U51"/>
    <mergeCell ref="X51:Z51"/>
    <mergeCell ref="D48:F48"/>
    <mergeCell ref="I48:K48"/>
    <mergeCell ref="N48:P48"/>
    <mergeCell ref="S48:U48"/>
    <mergeCell ref="X48:Z48"/>
    <mergeCell ref="A49:Z49"/>
    <mergeCell ref="A52:U52"/>
    <mergeCell ref="X52:Z52"/>
    <mergeCell ref="A53:U53"/>
    <mergeCell ref="X53:Z53"/>
    <mergeCell ref="D54:F54"/>
    <mergeCell ref="I54:K54"/>
    <mergeCell ref="N54:P54"/>
    <mergeCell ref="S54:U54"/>
    <mergeCell ref="X54:Z54"/>
    <mergeCell ref="D55:F55"/>
    <mergeCell ref="I55:K55"/>
    <mergeCell ref="N55:P55"/>
    <mergeCell ref="S55:U55"/>
    <mergeCell ref="X55:Z55"/>
    <mergeCell ref="D56:F56"/>
    <mergeCell ref="I56:K56"/>
    <mergeCell ref="N56:P56"/>
    <mergeCell ref="S56:U56"/>
    <mergeCell ref="X56:Z56"/>
    <mergeCell ref="D59:F59"/>
    <mergeCell ref="I59:K59"/>
    <mergeCell ref="N59:P59"/>
    <mergeCell ref="S59:U59"/>
    <mergeCell ref="X59:Z59"/>
    <mergeCell ref="A61:Z61"/>
    <mergeCell ref="D57:F57"/>
    <mergeCell ref="I57:K57"/>
    <mergeCell ref="N57:P57"/>
    <mergeCell ref="S57:U57"/>
    <mergeCell ref="X57:Z57"/>
    <mergeCell ref="D58:F58"/>
    <mergeCell ref="I58:K58"/>
    <mergeCell ref="N58:P58"/>
    <mergeCell ref="S58:U58"/>
    <mergeCell ref="X58:Z58"/>
  </mergeCells>
  <conditionalFormatting sqref="X47:Z47">
    <cfRule type="expression" dxfId="23" priority="10">
      <formula>$X$47&gt;$X$48</formula>
    </cfRule>
  </conditionalFormatting>
  <conditionalFormatting sqref="A49 G49:Z49">
    <cfRule type="expression" dxfId="22" priority="6">
      <formula>$X$47&lt;=$X$48</formula>
    </cfRule>
    <cfRule type="expression" dxfId="21" priority="8">
      <formula>$X$47&gt;$X$48</formula>
    </cfRule>
  </conditionalFormatting>
  <conditionalFormatting sqref="X51:Z51">
    <cfRule type="expression" dxfId="20" priority="5">
      <formula>$X$47&gt;$X$48</formula>
    </cfRule>
  </conditionalFormatting>
  <conditionalFormatting sqref="B49:F49">
    <cfRule type="expression" dxfId="19" priority="1">
      <formula>$X$47&lt;=$X$48</formula>
    </cfRule>
    <cfRule type="expression" dxfId="18" priority="2">
      <formula>$X$47&gt;$X$48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694A80A0-73F6-494F-9F23-9138ACE9FC42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7080B6D8-2BA8-4909-9416-C5F97E8EB851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D8F504FC-1F17-4B4E-9FC6-A4BCE8A0381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CB3DC333-3121-4116-90A4-F209C6E375F4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zoomScaleNormal="100" workbookViewId="0">
      <selection activeCell="A12" sqref="A12:Z12"/>
    </sheetView>
  </sheetViews>
  <sheetFormatPr defaultColWidth="9.140625" defaultRowHeight="15" x14ac:dyDescent="0.25"/>
  <cols>
    <col min="1" max="1" width="44" style="23" customWidth="1"/>
    <col min="2" max="2" width="1.7109375" style="24" customWidth="1"/>
    <col min="3" max="3" width="1.7109375" style="25" customWidth="1"/>
    <col min="4" max="6" width="7.7109375" style="6" customWidth="1"/>
    <col min="7" max="7" width="1.7109375" style="24" customWidth="1"/>
    <col min="8" max="8" width="1.7109375" style="25" customWidth="1"/>
    <col min="9" max="11" width="7.7109375" style="6" customWidth="1"/>
    <col min="12" max="13" width="1.7109375" style="26" customWidth="1"/>
    <col min="14" max="16" width="7.7109375" style="6" customWidth="1"/>
    <col min="17" max="18" width="1.7109375" style="26" customWidth="1"/>
    <col min="19" max="21" width="7.7109375" style="6" customWidth="1"/>
    <col min="22" max="23" width="1.7109375" style="26" customWidth="1"/>
    <col min="24" max="26" width="7.7109375" style="73" customWidth="1"/>
    <col min="27" max="28" width="9.140625" style="4"/>
    <col min="29" max="16384" width="9.140625" style="6"/>
  </cols>
  <sheetData>
    <row r="1" spans="1:28" s="5" customFormat="1" ht="25.5" x14ac:dyDescent="0.35">
      <c r="A1" s="81" t="s">
        <v>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4"/>
      <c r="AB1" s="4"/>
    </row>
    <row r="2" spans="1:28" s="5" customFormat="1" ht="23.25" x14ac:dyDescent="0.35">
      <c r="A2" s="82" t="s">
        <v>76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4"/>
      <c r="AB2" s="4"/>
    </row>
    <row r="3" spans="1:28" s="5" customFormat="1" ht="45" customHeight="1" x14ac:dyDescent="0.35">
      <c r="A3" s="83" t="s">
        <v>78</v>
      </c>
      <c r="B3" s="83"/>
      <c r="C3" s="83"/>
      <c r="D3" s="83"/>
      <c r="E3" s="83"/>
      <c r="F3" s="83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4"/>
      <c r="AB3" s="4"/>
    </row>
    <row r="4" spans="1:28" ht="21" customHeight="1" x14ac:dyDescent="0.35">
      <c r="A4" s="27" t="s">
        <v>62</v>
      </c>
      <c r="B4" s="28"/>
      <c r="C4" s="29"/>
      <c r="D4" s="85" t="s">
        <v>69</v>
      </c>
      <c r="E4" s="85"/>
      <c r="F4" s="85"/>
      <c r="G4" s="28"/>
      <c r="H4" s="29"/>
      <c r="I4" s="85" t="s">
        <v>29</v>
      </c>
      <c r="J4" s="85"/>
      <c r="K4" s="85"/>
      <c r="L4" s="30"/>
      <c r="M4" s="30"/>
      <c r="N4" s="85" t="s">
        <v>30</v>
      </c>
      <c r="O4" s="85"/>
      <c r="P4" s="85"/>
      <c r="Q4" s="30"/>
      <c r="R4" s="30"/>
      <c r="S4" s="85" t="s">
        <v>31</v>
      </c>
      <c r="T4" s="85"/>
      <c r="U4" s="85"/>
      <c r="V4" s="30"/>
      <c r="W4" s="30"/>
      <c r="X4" s="85" t="s">
        <v>23</v>
      </c>
      <c r="Y4" s="85"/>
      <c r="Z4" s="85"/>
    </row>
    <row r="5" spans="1:28" x14ac:dyDescent="0.25">
      <c r="A5" s="31" t="s">
        <v>65</v>
      </c>
      <c r="B5" s="32"/>
      <c r="C5" s="32"/>
      <c r="D5" s="86">
        <v>1145</v>
      </c>
      <c r="E5" s="86"/>
      <c r="F5" s="86"/>
      <c r="G5" s="32"/>
      <c r="H5" s="32"/>
      <c r="I5" s="86">
        <v>1145</v>
      </c>
      <c r="J5" s="86"/>
      <c r="K5" s="86"/>
      <c r="L5" s="32"/>
      <c r="M5" s="32"/>
      <c r="N5" s="86">
        <v>1145</v>
      </c>
      <c r="O5" s="86"/>
      <c r="P5" s="86"/>
      <c r="Q5" s="32"/>
      <c r="R5" s="32"/>
      <c r="S5" s="86">
        <v>1145</v>
      </c>
      <c r="T5" s="86"/>
      <c r="U5" s="86"/>
      <c r="V5" s="32"/>
      <c r="W5" s="32"/>
      <c r="X5" s="86" t="s">
        <v>81</v>
      </c>
      <c r="Y5" s="86"/>
      <c r="Z5" s="86"/>
    </row>
    <row r="6" spans="1:28" x14ac:dyDescent="0.25">
      <c r="A6" s="33" t="s">
        <v>66</v>
      </c>
      <c r="B6" s="32"/>
      <c r="C6" s="34"/>
      <c r="D6" s="87">
        <v>3</v>
      </c>
      <c r="E6" s="87"/>
      <c r="F6" s="87"/>
      <c r="G6" s="32"/>
      <c r="H6" s="34"/>
      <c r="I6" s="87">
        <v>7</v>
      </c>
      <c r="J6" s="87"/>
      <c r="K6" s="87"/>
      <c r="L6" s="32"/>
      <c r="M6" s="34"/>
      <c r="N6" s="87">
        <v>7</v>
      </c>
      <c r="O6" s="87"/>
      <c r="P6" s="87"/>
      <c r="Q6" s="32"/>
      <c r="R6" s="34"/>
      <c r="S6" s="87">
        <v>9</v>
      </c>
      <c r="T6" s="87"/>
      <c r="U6" s="87"/>
      <c r="V6" s="32"/>
      <c r="W6" s="34" t="s">
        <v>68</v>
      </c>
      <c r="X6" s="87">
        <f>SUM(D6,I6,N6,S6)</f>
        <v>26</v>
      </c>
      <c r="Y6" s="87"/>
      <c r="Z6" s="87"/>
    </row>
    <row r="7" spans="1:28" x14ac:dyDescent="0.25">
      <c r="A7" s="35" t="s">
        <v>67</v>
      </c>
      <c r="B7" s="32"/>
      <c r="C7" s="32"/>
      <c r="D7" s="86">
        <v>3435</v>
      </c>
      <c r="E7" s="86"/>
      <c r="F7" s="86"/>
      <c r="G7" s="32"/>
      <c r="H7" s="32"/>
      <c r="I7" s="86">
        <f>I6*I5</f>
        <v>8015</v>
      </c>
      <c r="J7" s="86"/>
      <c r="K7" s="86"/>
      <c r="L7" s="32"/>
      <c r="M7" s="32"/>
      <c r="N7" s="86">
        <f>N6*N5</f>
        <v>8015</v>
      </c>
      <c r="O7" s="86"/>
      <c r="P7" s="86"/>
      <c r="Q7" s="32"/>
      <c r="R7" s="32"/>
      <c r="S7" s="86">
        <f>S6*S5</f>
        <v>10305</v>
      </c>
      <c r="T7" s="86"/>
      <c r="U7" s="86"/>
      <c r="V7" s="32"/>
      <c r="W7" s="32"/>
      <c r="X7" s="86">
        <v>13740</v>
      </c>
      <c r="Y7" s="86"/>
      <c r="Z7" s="86"/>
    </row>
    <row r="8" spans="1:28" x14ac:dyDescent="0.25">
      <c r="A8" s="33" t="s">
        <v>9</v>
      </c>
      <c r="B8" s="32"/>
      <c r="C8" s="34" t="s">
        <v>38</v>
      </c>
      <c r="D8" s="88">
        <v>188</v>
      </c>
      <c r="E8" s="88"/>
      <c r="F8" s="88"/>
      <c r="G8" s="32"/>
      <c r="H8" s="34" t="s">
        <v>38</v>
      </c>
      <c r="I8" s="88">
        <v>188</v>
      </c>
      <c r="J8" s="88"/>
      <c r="K8" s="88"/>
      <c r="L8" s="32"/>
      <c r="M8" s="34" t="s">
        <v>38</v>
      </c>
      <c r="N8" s="88">
        <v>187</v>
      </c>
      <c r="O8" s="88"/>
      <c r="P8" s="88"/>
      <c r="Q8" s="32"/>
      <c r="R8" s="34" t="s">
        <v>38</v>
      </c>
      <c r="S8" s="88">
        <v>187</v>
      </c>
      <c r="T8" s="88"/>
      <c r="U8" s="88"/>
      <c r="V8" s="32"/>
      <c r="W8" s="34" t="s">
        <v>38</v>
      </c>
      <c r="X8" s="88">
        <f>SUM(D8,I8,N8,S8)</f>
        <v>750</v>
      </c>
      <c r="Y8" s="88"/>
      <c r="Z8" s="88"/>
    </row>
    <row r="9" spans="1:28" x14ac:dyDescent="0.25">
      <c r="A9" s="35" t="s">
        <v>53</v>
      </c>
      <c r="B9" s="36"/>
      <c r="C9" s="32"/>
      <c r="D9" s="90">
        <f>SUM(D7,D8)</f>
        <v>3623</v>
      </c>
      <c r="E9" s="90"/>
      <c r="F9" s="90"/>
      <c r="G9" s="36"/>
      <c r="H9" s="32"/>
      <c r="I9" s="90">
        <f>SUM(I7,I8)</f>
        <v>8203</v>
      </c>
      <c r="J9" s="90"/>
      <c r="K9" s="90"/>
      <c r="L9" s="36"/>
      <c r="M9" s="36"/>
      <c r="N9" s="90">
        <f>SUM(N7,N8)</f>
        <v>8202</v>
      </c>
      <c r="O9" s="90"/>
      <c r="P9" s="90"/>
      <c r="Q9" s="36"/>
      <c r="R9" s="36"/>
      <c r="S9" s="90">
        <f>SUM(S7,S8)</f>
        <v>10492</v>
      </c>
      <c r="T9" s="90"/>
      <c r="U9" s="90"/>
      <c r="V9" s="36"/>
      <c r="W9" s="36"/>
      <c r="X9" s="90">
        <f>SUM(X7,X8)</f>
        <v>14490</v>
      </c>
      <c r="Y9" s="90"/>
      <c r="Z9" s="90"/>
    </row>
    <row r="10" spans="1:28" ht="21" customHeight="1" x14ac:dyDescent="0.35">
      <c r="A10" s="37" t="s">
        <v>63</v>
      </c>
      <c r="B10" s="28"/>
      <c r="C10" s="29"/>
      <c r="D10" s="85" t="s">
        <v>69</v>
      </c>
      <c r="E10" s="85"/>
      <c r="F10" s="85"/>
      <c r="G10" s="28"/>
      <c r="H10" s="29"/>
      <c r="I10" s="85" t="s">
        <v>29</v>
      </c>
      <c r="J10" s="85"/>
      <c r="K10" s="85"/>
      <c r="L10" s="30"/>
      <c r="M10" s="30"/>
      <c r="N10" s="85" t="s">
        <v>30</v>
      </c>
      <c r="O10" s="85"/>
      <c r="P10" s="85"/>
      <c r="Q10" s="30"/>
      <c r="R10" s="30"/>
      <c r="S10" s="85" t="s">
        <v>31</v>
      </c>
      <c r="T10" s="85"/>
      <c r="U10" s="85"/>
      <c r="V10" s="30"/>
      <c r="W10" s="30"/>
      <c r="X10" s="85" t="s">
        <v>23</v>
      </c>
      <c r="Y10" s="85"/>
      <c r="Z10" s="85"/>
    </row>
    <row r="11" spans="1:28" x14ac:dyDescent="0.25">
      <c r="A11" s="31" t="s">
        <v>8</v>
      </c>
      <c r="B11" s="36"/>
      <c r="C11" s="32" t="s">
        <v>38</v>
      </c>
      <c r="D11" s="86">
        <v>325</v>
      </c>
      <c r="E11" s="86"/>
      <c r="F11" s="86"/>
      <c r="G11" s="36"/>
      <c r="H11" s="32" t="s">
        <v>38</v>
      </c>
      <c r="I11" s="86">
        <v>325</v>
      </c>
      <c r="J11" s="86"/>
      <c r="K11" s="86"/>
      <c r="L11" s="32"/>
      <c r="M11" s="32" t="s">
        <v>38</v>
      </c>
      <c r="N11" s="86">
        <v>325</v>
      </c>
      <c r="O11" s="86"/>
      <c r="P11" s="86"/>
      <c r="Q11" s="32"/>
      <c r="R11" s="32" t="s">
        <v>38</v>
      </c>
      <c r="S11" s="86">
        <v>325</v>
      </c>
      <c r="T11" s="86"/>
      <c r="U11" s="86"/>
      <c r="V11" s="32"/>
      <c r="W11" s="32" t="s">
        <v>38</v>
      </c>
      <c r="X11" s="86">
        <v>1300</v>
      </c>
      <c r="Y11" s="86"/>
      <c r="Z11" s="86"/>
    </row>
    <row r="12" spans="1:28" s="11" customFormat="1" ht="30" customHeight="1" thickBot="1" x14ac:dyDescent="0.3">
      <c r="A12" s="89" t="s">
        <v>60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10"/>
      <c r="AB12" s="10"/>
    </row>
    <row r="13" spans="1:28" x14ac:dyDescent="0.25">
      <c r="A13" s="31" t="s">
        <v>51</v>
      </c>
      <c r="B13" s="36"/>
      <c r="C13" s="38" t="s">
        <v>55</v>
      </c>
      <c r="D13" s="93">
        <v>0</v>
      </c>
      <c r="E13" s="94"/>
      <c r="F13" s="95"/>
      <c r="G13" s="36"/>
      <c r="H13" s="38" t="s">
        <v>55</v>
      </c>
      <c r="I13" s="93">
        <v>0</v>
      </c>
      <c r="J13" s="94"/>
      <c r="K13" s="95"/>
      <c r="L13" s="32"/>
      <c r="M13" s="38" t="s">
        <v>55</v>
      </c>
      <c r="N13" s="93">
        <v>0</v>
      </c>
      <c r="O13" s="94"/>
      <c r="P13" s="95"/>
      <c r="Q13" s="32"/>
      <c r="R13" s="38" t="s">
        <v>55</v>
      </c>
      <c r="S13" s="93">
        <v>0</v>
      </c>
      <c r="T13" s="94"/>
      <c r="U13" s="95"/>
      <c r="V13" s="32"/>
      <c r="W13" s="34" t="s">
        <v>55</v>
      </c>
      <c r="X13" s="88">
        <f>SUM(I13,N13,S13)</f>
        <v>0</v>
      </c>
      <c r="Y13" s="88"/>
      <c r="Z13" s="88"/>
    </row>
    <row r="14" spans="1:28" s="11" customFormat="1" x14ac:dyDescent="0.25">
      <c r="A14" s="35" t="s">
        <v>64</v>
      </c>
      <c r="B14" s="36"/>
      <c r="C14" s="32"/>
      <c r="D14" s="90">
        <f>(SUM(D9,D11,))-(SUM(D13))</f>
        <v>3948</v>
      </c>
      <c r="E14" s="90"/>
      <c r="F14" s="90"/>
      <c r="G14" s="36"/>
      <c r="H14" s="32"/>
      <c r="I14" s="90">
        <f>(SUM(I9,I11,))-(SUM(I13))</f>
        <v>8528</v>
      </c>
      <c r="J14" s="90"/>
      <c r="K14" s="90"/>
      <c r="L14" s="32"/>
      <c r="M14" s="32"/>
      <c r="N14" s="90">
        <f>(SUM(N9,N11,))-(SUM(N13))</f>
        <v>8527</v>
      </c>
      <c r="O14" s="90"/>
      <c r="P14" s="90"/>
      <c r="Q14" s="32"/>
      <c r="R14" s="32"/>
      <c r="S14" s="90">
        <f>(SUM(S9,S11,))-(SUM(S13))</f>
        <v>10817</v>
      </c>
      <c r="T14" s="90"/>
      <c r="U14" s="90"/>
      <c r="V14" s="32"/>
      <c r="W14" s="32"/>
      <c r="X14" s="90">
        <f>SUM(D14,I14,N14,S14)</f>
        <v>31820</v>
      </c>
      <c r="Y14" s="90"/>
      <c r="Z14" s="90"/>
      <c r="AA14" s="10"/>
      <c r="AB14" s="10"/>
    </row>
    <row r="15" spans="1:28" s="11" customFormat="1" ht="45" customHeight="1" x14ac:dyDescent="0.25">
      <c r="A15" s="91" t="s">
        <v>84</v>
      </c>
      <c r="B15" s="91"/>
      <c r="C15" s="91"/>
      <c r="D15" s="91"/>
      <c r="E15" s="91"/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10"/>
      <c r="AB15" s="10"/>
    </row>
    <row r="16" spans="1:28" ht="21" customHeight="1" thickBot="1" x14ac:dyDescent="0.4">
      <c r="A16" s="27" t="s">
        <v>36</v>
      </c>
      <c r="B16" s="28"/>
      <c r="C16" s="29"/>
      <c r="D16" s="85" t="s">
        <v>69</v>
      </c>
      <c r="E16" s="85"/>
      <c r="F16" s="85"/>
      <c r="G16" s="28"/>
      <c r="H16" s="29"/>
      <c r="I16" s="85" t="s">
        <v>29</v>
      </c>
      <c r="J16" s="85"/>
      <c r="K16" s="85"/>
      <c r="L16" s="30"/>
      <c r="M16" s="30"/>
      <c r="N16" s="85" t="s">
        <v>30</v>
      </c>
      <c r="O16" s="85"/>
      <c r="P16" s="85"/>
      <c r="Q16" s="30"/>
      <c r="R16" s="30"/>
      <c r="S16" s="85" t="s">
        <v>31</v>
      </c>
      <c r="T16" s="85"/>
      <c r="U16" s="85"/>
      <c r="V16" s="30"/>
      <c r="W16" s="30"/>
      <c r="X16" s="85" t="s">
        <v>23</v>
      </c>
      <c r="Y16" s="85"/>
      <c r="Z16" s="85"/>
    </row>
    <row r="17" spans="1:28" ht="15.75" thickBot="1" x14ac:dyDescent="0.3">
      <c r="A17" s="31" t="s">
        <v>10</v>
      </c>
      <c r="B17" s="36"/>
      <c r="C17" s="32"/>
      <c r="D17" s="86">
        <f>(X17*0.98934)/4</f>
        <v>0</v>
      </c>
      <c r="E17" s="86"/>
      <c r="F17" s="86"/>
      <c r="G17" s="36"/>
      <c r="H17" s="32"/>
      <c r="I17" s="86">
        <f>(X17*0.98934)/4</f>
        <v>0</v>
      </c>
      <c r="J17" s="86"/>
      <c r="K17" s="86"/>
      <c r="L17" s="32"/>
      <c r="M17" s="32"/>
      <c r="N17" s="86">
        <f>(X17*0.98934)/4</f>
        <v>0</v>
      </c>
      <c r="O17" s="86"/>
      <c r="P17" s="86"/>
      <c r="Q17" s="32"/>
      <c r="R17" s="32"/>
      <c r="S17" s="86">
        <f>(X17*0.98934)/4</f>
        <v>0</v>
      </c>
      <c r="T17" s="86"/>
      <c r="U17" s="86"/>
      <c r="V17" s="32"/>
      <c r="W17" s="32"/>
      <c r="X17" s="96">
        <v>0</v>
      </c>
      <c r="Y17" s="97"/>
      <c r="Z17" s="98"/>
    </row>
    <row r="18" spans="1:28" ht="15.75" thickBot="1" x14ac:dyDescent="0.3">
      <c r="A18" s="31" t="s">
        <v>11</v>
      </c>
      <c r="B18" s="36"/>
      <c r="C18" s="32"/>
      <c r="D18" s="86">
        <f>X18/4</f>
        <v>0</v>
      </c>
      <c r="E18" s="86"/>
      <c r="F18" s="86"/>
      <c r="G18" s="36"/>
      <c r="H18" s="32"/>
      <c r="I18" s="86">
        <f>X18/4</f>
        <v>0</v>
      </c>
      <c r="J18" s="86"/>
      <c r="K18" s="86"/>
      <c r="L18" s="32"/>
      <c r="M18" s="32"/>
      <c r="N18" s="86">
        <f>X18/4</f>
        <v>0</v>
      </c>
      <c r="O18" s="86"/>
      <c r="P18" s="86"/>
      <c r="Q18" s="32"/>
      <c r="R18" s="32"/>
      <c r="S18" s="86">
        <f>X18/4</f>
        <v>0</v>
      </c>
      <c r="T18" s="86"/>
      <c r="U18" s="86"/>
      <c r="V18" s="32"/>
      <c r="W18" s="32"/>
      <c r="X18" s="96">
        <v>0</v>
      </c>
      <c r="Y18" s="97"/>
      <c r="Z18" s="98"/>
    </row>
    <row r="19" spans="1:28" ht="15.75" thickBot="1" x14ac:dyDescent="0.3">
      <c r="A19" s="31" t="s">
        <v>12</v>
      </c>
      <c r="B19" s="36"/>
      <c r="C19" s="32"/>
      <c r="D19" s="86">
        <f>X19/4</f>
        <v>0</v>
      </c>
      <c r="E19" s="86"/>
      <c r="F19" s="86"/>
      <c r="G19" s="36"/>
      <c r="H19" s="32"/>
      <c r="I19" s="86">
        <f>X19/4</f>
        <v>0</v>
      </c>
      <c r="J19" s="86"/>
      <c r="K19" s="86"/>
      <c r="L19" s="32"/>
      <c r="M19" s="32"/>
      <c r="N19" s="86">
        <f>X19/4</f>
        <v>0</v>
      </c>
      <c r="O19" s="86"/>
      <c r="P19" s="86"/>
      <c r="Q19" s="32"/>
      <c r="R19" s="32"/>
      <c r="S19" s="86">
        <f>X19/4</f>
        <v>0</v>
      </c>
      <c r="T19" s="86"/>
      <c r="U19" s="86"/>
      <c r="V19" s="32"/>
      <c r="W19" s="32"/>
      <c r="X19" s="96">
        <v>0</v>
      </c>
      <c r="Y19" s="97"/>
      <c r="Z19" s="98"/>
    </row>
    <row r="20" spans="1:28" x14ac:dyDescent="0.25">
      <c r="A20" s="33" t="s">
        <v>7</v>
      </c>
      <c r="B20" s="36"/>
      <c r="C20" s="34" t="s">
        <v>38</v>
      </c>
      <c r="D20" s="88">
        <f>S20/4</f>
        <v>0</v>
      </c>
      <c r="E20" s="88"/>
      <c r="F20" s="88"/>
      <c r="G20" s="36"/>
      <c r="H20" s="34" t="s">
        <v>38</v>
      </c>
      <c r="I20" s="88">
        <f>X20/4</f>
        <v>0</v>
      </c>
      <c r="J20" s="88"/>
      <c r="K20" s="88"/>
      <c r="L20" s="32"/>
      <c r="M20" s="34" t="s">
        <v>38</v>
      </c>
      <c r="N20" s="88">
        <f>X20/4</f>
        <v>0</v>
      </c>
      <c r="O20" s="88"/>
      <c r="P20" s="88"/>
      <c r="Q20" s="32"/>
      <c r="R20" s="34" t="s">
        <v>38</v>
      </c>
      <c r="S20" s="88">
        <f>X20/4</f>
        <v>0</v>
      </c>
      <c r="T20" s="88"/>
      <c r="U20" s="88"/>
      <c r="V20" s="32"/>
      <c r="W20" s="38" t="s">
        <v>38</v>
      </c>
      <c r="X20" s="93">
        <v>0</v>
      </c>
      <c r="Y20" s="94"/>
      <c r="Z20" s="95"/>
    </row>
    <row r="21" spans="1:28" s="13" customFormat="1" x14ac:dyDescent="0.25">
      <c r="A21" s="35" t="s">
        <v>34</v>
      </c>
      <c r="B21" s="36"/>
      <c r="C21" s="32"/>
      <c r="D21" s="86">
        <f>SUM(D17:F20)</f>
        <v>0</v>
      </c>
      <c r="E21" s="86"/>
      <c r="F21" s="86"/>
      <c r="G21" s="36"/>
      <c r="H21" s="32"/>
      <c r="I21" s="86">
        <f>SUM(I17:K20)</f>
        <v>0</v>
      </c>
      <c r="J21" s="86"/>
      <c r="K21" s="86"/>
      <c r="L21" s="32"/>
      <c r="M21" s="32"/>
      <c r="N21" s="86">
        <f>SUM(N17:P20)</f>
        <v>0</v>
      </c>
      <c r="O21" s="86"/>
      <c r="P21" s="86"/>
      <c r="Q21" s="32"/>
      <c r="R21" s="32"/>
      <c r="S21" s="86">
        <f>SUM(S17:U20)</f>
        <v>0</v>
      </c>
      <c r="T21" s="86"/>
      <c r="U21" s="86"/>
      <c r="V21" s="32"/>
      <c r="W21" s="32"/>
      <c r="X21" s="86">
        <f>SUM(D21,I21,N21,S21)</f>
        <v>0</v>
      </c>
      <c r="Y21" s="86"/>
      <c r="Z21" s="86"/>
      <c r="AA21" s="12"/>
      <c r="AB21" s="12"/>
    </row>
    <row r="22" spans="1:28" s="11" customFormat="1" x14ac:dyDescent="0.25">
      <c r="A22" s="39" t="s">
        <v>54</v>
      </c>
      <c r="B22" s="36"/>
      <c r="C22" s="34" t="s">
        <v>55</v>
      </c>
      <c r="D22" s="88">
        <f>D14</f>
        <v>3948</v>
      </c>
      <c r="E22" s="88"/>
      <c r="F22" s="88"/>
      <c r="G22" s="36"/>
      <c r="H22" s="34" t="s">
        <v>55</v>
      </c>
      <c r="I22" s="88">
        <f>I14</f>
        <v>8528</v>
      </c>
      <c r="J22" s="88"/>
      <c r="K22" s="88"/>
      <c r="L22" s="32"/>
      <c r="M22" s="34" t="s">
        <v>55</v>
      </c>
      <c r="N22" s="88">
        <f>N14</f>
        <v>8527</v>
      </c>
      <c r="O22" s="88"/>
      <c r="P22" s="88"/>
      <c r="Q22" s="32"/>
      <c r="R22" s="34" t="s">
        <v>55</v>
      </c>
      <c r="S22" s="88">
        <f>S14</f>
        <v>10817</v>
      </c>
      <c r="T22" s="88"/>
      <c r="U22" s="88"/>
      <c r="V22" s="32"/>
      <c r="W22" s="34" t="s">
        <v>55</v>
      </c>
      <c r="X22" s="88">
        <f>X14</f>
        <v>31820</v>
      </c>
      <c r="Y22" s="88"/>
      <c r="Z22" s="88"/>
      <c r="AA22" s="10"/>
      <c r="AB22" s="10"/>
    </row>
    <row r="23" spans="1:28" x14ac:dyDescent="0.25">
      <c r="A23" s="35" t="s">
        <v>32</v>
      </c>
      <c r="B23" s="36"/>
      <c r="C23" s="32"/>
      <c r="D23" s="101">
        <f>D22-D21</f>
        <v>3948</v>
      </c>
      <c r="E23" s="101"/>
      <c r="F23" s="101"/>
      <c r="G23" s="36"/>
      <c r="H23" s="32"/>
      <c r="I23" s="101">
        <f>I22-I21</f>
        <v>8528</v>
      </c>
      <c r="J23" s="101"/>
      <c r="K23" s="101"/>
      <c r="L23" s="32"/>
      <c r="M23" s="32"/>
      <c r="N23" s="101">
        <f>N22-N21</f>
        <v>8527</v>
      </c>
      <c r="O23" s="101"/>
      <c r="P23" s="101"/>
      <c r="Q23" s="32"/>
      <c r="R23" s="32"/>
      <c r="S23" s="101">
        <f>S22-S21</f>
        <v>10817</v>
      </c>
      <c r="T23" s="101"/>
      <c r="U23" s="101"/>
      <c r="V23" s="32"/>
      <c r="W23" s="32"/>
      <c r="X23" s="101">
        <f>X22-X21</f>
        <v>31820</v>
      </c>
      <c r="Y23" s="101"/>
      <c r="Z23" s="101"/>
    </row>
    <row r="24" spans="1:28" ht="45" customHeight="1" x14ac:dyDescent="0.25">
      <c r="A24" s="99" t="s">
        <v>61</v>
      </c>
      <c r="B24" s="99"/>
      <c r="C24" s="99"/>
      <c r="D24" s="99"/>
      <c r="E24" s="99"/>
      <c r="F24" s="99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8" ht="21" customHeight="1" x14ac:dyDescent="0.35">
      <c r="A25" s="27" t="s">
        <v>35</v>
      </c>
      <c r="B25" s="28"/>
      <c r="C25" s="29"/>
      <c r="D25" s="85" t="s">
        <v>69</v>
      </c>
      <c r="E25" s="85"/>
      <c r="F25" s="85"/>
      <c r="G25" s="28"/>
      <c r="H25" s="29"/>
      <c r="I25" s="85" t="s">
        <v>29</v>
      </c>
      <c r="J25" s="85"/>
      <c r="K25" s="85"/>
      <c r="L25" s="30"/>
      <c r="M25" s="30"/>
      <c r="N25" s="85" t="s">
        <v>30</v>
      </c>
      <c r="O25" s="85"/>
      <c r="P25" s="85"/>
      <c r="Q25" s="30"/>
      <c r="R25" s="30"/>
      <c r="S25" s="85" t="s">
        <v>31</v>
      </c>
      <c r="T25" s="85"/>
      <c r="U25" s="85"/>
      <c r="V25" s="30"/>
      <c r="W25" s="30"/>
      <c r="X25" s="85"/>
      <c r="Y25" s="85"/>
      <c r="Z25" s="85"/>
    </row>
    <row r="26" spans="1:28" ht="15.75" thickBot="1" x14ac:dyDescent="0.3">
      <c r="A26" s="40" t="s">
        <v>56</v>
      </c>
      <c r="B26" s="36"/>
      <c r="C26" s="32"/>
      <c r="D26" s="69" t="s">
        <v>70</v>
      </c>
      <c r="E26" s="69" t="s">
        <v>71</v>
      </c>
      <c r="F26" s="69" t="s">
        <v>72</v>
      </c>
      <c r="G26" s="36"/>
      <c r="H26" s="32"/>
      <c r="I26" s="69" t="s">
        <v>19</v>
      </c>
      <c r="J26" s="69" t="s">
        <v>13</v>
      </c>
      <c r="K26" s="69" t="s">
        <v>14</v>
      </c>
      <c r="L26" s="32"/>
      <c r="M26" s="32"/>
      <c r="N26" s="69" t="s">
        <v>15</v>
      </c>
      <c r="O26" s="69" t="s">
        <v>16</v>
      </c>
      <c r="P26" s="69" t="s">
        <v>17</v>
      </c>
      <c r="Q26" s="32"/>
      <c r="R26" s="32"/>
      <c r="S26" s="69" t="s">
        <v>20</v>
      </c>
      <c r="T26" s="69" t="s">
        <v>18</v>
      </c>
      <c r="U26" s="69" t="s">
        <v>21</v>
      </c>
      <c r="V26" s="32"/>
      <c r="W26" s="32"/>
      <c r="X26" s="102" t="s">
        <v>23</v>
      </c>
      <c r="Y26" s="102"/>
      <c r="Z26" s="102"/>
    </row>
    <row r="27" spans="1:28" ht="15.75" thickBot="1" x14ac:dyDescent="0.3">
      <c r="A27" s="31" t="s">
        <v>0</v>
      </c>
      <c r="B27" s="36"/>
      <c r="C27" s="32"/>
      <c r="D27" s="1">
        <v>0</v>
      </c>
      <c r="E27" s="67">
        <f t="shared" ref="E27:E41" si="0">D27</f>
        <v>0</v>
      </c>
      <c r="F27" s="67">
        <f>D27</f>
        <v>0</v>
      </c>
      <c r="G27" s="36"/>
      <c r="H27" s="32"/>
      <c r="I27" s="67">
        <f t="shared" ref="I27:I41" si="1">D27</f>
        <v>0</v>
      </c>
      <c r="J27" s="67">
        <f>I27</f>
        <v>0</v>
      </c>
      <c r="K27" s="67">
        <f>I27</f>
        <v>0</v>
      </c>
      <c r="L27" s="32"/>
      <c r="M27" s="32"/>
      <c r="N27" s="67">
        <f>I27</f>
        <v>0</v>
      </c>
      <c r="O27" s="67">
        <f t="shared" ref="O27:O41" si="2">I27</f>
        <v>0</v>
      </c>
      <c r="P27" s="67">
        <f t="shared" ref="P27:P41" si="3">I27</f>
        <v>0</v>
      </c>
      <c r="Q27" s="32"/>
      <c r="R27" s="32"/>
      <c r="S27" s="67">
        <f t="shared" ref="S27:S41" si="4">I27</f>
        <v>0</v>
      </c>
      <c r="T27" s="67">
        <f t="shared" ref="T27:T41" si="5">I27</f>
        <v>0</v>
      </c>
      <c r="U27" s="67">
        <f t="shared" ref="U27:U41" si="6">I27</f>
        <v>0</v>
      </c>
      <c r="V27" s="32"/>
      <c r="W27" s="32"/>
      <c r="X27" s="86">
        <f t="shared" ref="X27:X41" si="7">SUM(I27,J27,K27,N27,O27,P27,S27,T27,U27)</f>
        <v>0</v>
      </c>
      <c r="Y27" s="86"/>
      <c r="Z27" s="86"/>
    </row>
    <row r="28" spans="1:28" ht="15.75" customHeight="1" thickBot="1" x14ac:dyDescent="0.3">
      <c r="A28" s="31" t="s">
        <v>1</v>
      </c>
      <c r="B28" s="36"/>
      <c r="C28" s="32"/>
      <c r="D28" s="1">
        <v>0</v>
      </c>
      <c r="E28" s="67">
        <f t="shared" si="0"/>
        <v>0</v>
      </c>
      <c r="F28" s="67">
        <f t="shared" ref="F28:F41" si="8">D28</f>
        <v>0</v>
      </c>
      <c r="G28" s="36"/>
      <c r="H28" s="32"/>
      <c r="I28" s="67">
        <f t="shared" si="1"/>
        <v>0</v>
      </c>
      <c r="J28" s="67">
        <f t="shared" ref="J28:J41" si="9">I28</f>
        <v>0</v>
      </c>
      <c r="K28" s="67">
        <f t="shared" ref="K28:K41" si="10">I28</f>
        <v>0</v>
      </c>
      <c r="L28" s="32"/>
      <c r="M28" s="32"/>
      <c r="N28" s="67">
        <f t="shared" ref="N28:N41" si="11">I28</f>
        <v>0</v>
      </c>
      <c r="O28" s="67">
        <f t="shared" si="2"/>
        <v>0</v>
      </c>
      <c r="P28" s="67">
        <f t="shared" si="3"/>
        <v>0</v>
      </c>
      <c r="Q28" s="32"/>
      <c r="R28" s="32"/>
      <c r="S28" s="67">
        <f t="shared" si="4"/>
        <v>0</v>
      </c>
      <c r="T28" s="67">
        <f t="shared" si="5"/>
        <v>0</v>
      </c>
      <c r="U28" s="67">
        <f t="shared" si="6"/>
        <v>0</v>
      </c>
      <c r="V28" s="32"/>
      <c r="W28" s="32"/>
      <c r="X28" s="86">
        <f t="shared" si="7"/>
        <v>0</v>
      </c>
      <c r="Y28" s="86"/>
      <c r="Z28" s="86"/>
    </row>
    <row r="29" spans="1:28" ht="15.75" thickBot="1" x14ac:dyDescent="0.3">
      <c r="A29" s="31" t="s">
        <v>5</v>
      </c>
      <c r="B29" s="36"/>
      <c r="C29" s="32"/>
      <c r="D29" s="1">
        <v>0</v>
      </c>
      <c r="E29" s="67">
        <f t="shared" si="0"/>
        <v>0</v>
      </c>
      <c r="F29" s="67">
        <f t="shared" si="8"/>
        <v>0</v>
      </c>
      <c r="G29" s="36"/>
      <c r="H29" s="32"/>
      <c r="I29" s="67">
        <f t="shared" si="1"/>
        <v>0</v>
      </c>
      <c r="J29" s="67">
        <f t="shared" si="9"/>
        <v>0</v>
      </c>
      <c r="K29" s="67">
        <f t="shared" si="10"/>
        <v>0</v>
      </c>
      <c r="L29" s="32"/>
      <c r="M29" s="32"/>
      <c r="N29" s="67">
        <f t="shared" si="11"/>
        <v>0</v>
      </c>
      <c r="O29" s="67">
        <f t="shared" si="2"/>
        <v>0</v>
      </c>
      <c r="P29" s="67">
        <f t="shared" si="3"/>
        <v>0</v>
      </c>
      <c r="Q29" s="32"/>
      <c r="R29" s="32"/>
      <c r="S29" s="67">
        <f t="shared" si="4"/>
        <v>0</v>
      </c>
      <c r="T29" s="67">
        <f t="shared" si="5"/>
        <v>0</v>
      </c>
      <c r="U29" s="67">
        <f t="shared" si="6"/>
        <v>0</v>
      </c>
      <c r="V29" s="32"/>
      <c r="W29" s="32"/>
      <c r="X29" s="86">
        <f t="shared" si="7"/>
        <v>0</v>
      </c>
      <c r="Y29" s="86"/>
      <c r="Z29" s="86"/>
    </row>
    <row r="30" spans="1:28" ht="15.75" thickBot="1" x14ac:dyDescent="0.3">
      <c r="A30" s="31" t="s">
        <v>4</v>
      </c>
      <c r="B30" s="36"/>
      <c r="C30" s="32"/>
      <c r="D30" s="1">
        <v>0</v>
      </c>
      <c r="E30" s="67">
        <f t="shared" si="0"/>
        <v>0</v>
      </c>
      <c r="F30" s="67">
        <f t="shared" si="8"/>
        <v>0</v>
      </c>
      <c r="G30" s="36"/>
      <c r="H30" s="32"/>
      <c r="I30" s="67">
        <f t="shared" si="1"/>
        <v>0</v>
      </c>
      <c r="J30" s="67">
        <f t="shared" si="9"/>
        <v>0</v>
      </c>
      <c r="K30" s="67">
        <f t="shared" si="10"/>
        <v>0</v>
      </c>
      <c r="L30" s="32"/>
      <c r="M30" s="32"/>
      <c r="N30" s="67">
        <f t="shared" si="11"/>
        <v>0</v>
      </c>
      <c r="O30" s="67">
        <f t="shared" si="2"/>
        <v>0</v>
      </c>
      <c r="P30" s="67">
        <f t="shared" si="3"/>
        <v>0</v>
      </c>
      <c r="Q30" s="32"/>
      <c r="R30" s="32"/>
      <c r="S30" s="67">
        <f t="shared" si="4"/>
        <v>0</v>
      </c>
      <c r="T30" s="67">
        <f t="shared" si="5"/>
        <v>0</v>
      </c>
      <c r="U30" s="67">
        <f t="shared" si="6"/>
        <v>0</v>
      </c>
      <c r="V30" s="32"/>
      <c r="W30" s="32"/>
      <c r="X30" s="86">
        <f t="shared" si="7"/>
        <v>0</v>
      </c>
      <c r="Y30" s="86"/>
      <c r="Z30" s="86"/>
    </row>
    <row r="31" spans="1:28" ht="15.75" thickBot="1" x14ac:dyDescent="0.3">
      <c r="A31" s="31" t="s">
        <v>2</v>
      </c>
      <c r="B31" s="36"/>
      <c r="C31" s="32"/>
      <c r="D31" s="1">
        <v>0</v>
      </c>
      <c r="E31" s="67">
        <f t="shared" si="0"/>
        <v>0</v>
      </c>
      <c r="F31" s="67">
        <f t="shared" si="8"/>
        <v>0</v>
      </c>
      <c r="G31" s="36"/>
      <c r="H31" s="32"/>
      <c r="I31" s="67">
        <f t="shared" si="1"/>
        <v>0</v>
      </c>
      <c r="J31" s="67">
        <f t="shared" si="9"/>
        <v>0</v>
      </c>
      <c r="K31" s="67">
        <f t="shared" si="10"/>
        <v>0</v>
      </c>
      <c r="L31" s="32"/>
      <c r="M31" s="32"/>
      <c r="N31" s="67">
        <f t="shared" si="11"/>
        <v>0</v>
      </c>
      <c r="O31" s="67">
        <f t="shared" si="2"/>
        <v>0</v>
      </c>
      <c r="P31" s="67">
        <f t="shared" si="3"/>
        <v>0</v>
      </c>
      <c r="Q31" s="32"/>
      <c r="R31" s="32"/>
      <c r="S31" s="67">
        <f t="shared" si="4"/>
        <v>0</v>
      </c>
      <c r="T31" s="67">
        <f t="shared" si="5"/>
        <v>0</v>
      </c>
      <c r="U31" s="67">
        <f t="shared" si="6"/>
        <v>0</v>
      </c>
      <c r="V31" s="32"/>
      <c r="W31" s="32"/>
      <c r="X31" s="86">
        <f t="shared" si="7"/>
        <v>0</v>
      </c>
      <c r="Y31" s="86"/>
      <c r="Z31" s="86"/>
    </row>
    <row r="32" spans="1:28" ht="15.75" thickBot="1" x14ac:dyDescent="0.3">
      <c r="A32" s="31" t="s">
        <v>6</v>
      </c>
      <c r="B32" s="36"/>
      <c r="C32" s="32"/>
      <c r="D32" s="1">
        <v>0</v>
      </c>
      <c r="E32" s="67">
        <f t="shared" si="0"/>
        <v>0</v>
      </c>
      <c r="F32" s="67">
        <f t="shared" si="8"/>
        <v>0</v>
      </c>
      <c r="G32" s="36"/>
      <c r="H32" s="32"/>
      <c r="I32" s="67">
        <f t="shared" si="1"/>
        <v>0</v>
      </c>
      <c r="J32" s="67">
        <f t="shared" si="9"/>
        <v>0</v>
      </c>
      <c r="K32" s="67">
        <f t="shared" si="10"/>
        <v>0</v>
      </c>
      <c r="L32" s="32"/>
      <c r="M32" s="32"/>
      <c r="N32" s="67">
        <f t="shared" si="11"/>
        <v>0</v>
      </c>
      <c r="O32" s="67">
        <f t="shared" si="2"/>
        <v>0</v>
      </c>
      <c r="P32" s="67">
        <f t="shared" si="3"/>
        <v>0</v>
      </c>
      <c r="Q32" s="32"/>
      <c r="R32" s="32"/>
      <c r="S32" s="67">
        <f t="shared" si="4"/>
        <v>0</v>
      </c>
      <c r="T32" s="67">
        <f t="shared" si="5"/>
        <v>0</v>
      </c>
      <c r="U32" s="67">
        <f t="shared" si="6"/>
        <v>0</v>
      </c>
      <c r="V32" s="32"/>
      <c r="W32" s="32"/>
      <c r="X32" s="86">
        <f t="shared" si="7"/>
        <v>0</v>
      </c>
      <c r="Y32" s="86"/>
      <c r="Z32" s="86"/>
    </row>
    <row r="33" spans="1:31" ht="15.75" thickBot="1" x14ac:dyDescent="0.3">
      <c r="A33" s="31" t="s">
        <v>27</v>
      </c>
      <c r="B33" s="36"/>
      <c r="C33" s="32"/>
      <c r="D33" s="1">
        <v>0</v>
      </c>
      <c r="E33" s="67">
        <f t="shared" si="0"/>
        <v>0</v>
      </c>
      <c r="F33" s="67">
        <f t="shared" si="8"/>
        <v>0</v>
      </c>
      <c r="G33" s="36"/>
      <c r="H33" s="32"/>
      <c r="I33" s="67">
        <f t="shared" si="1"/>
        <v>0</v>
      </c>
      <c r="J33" s="67">
        <f t="shared" si="9"/>
        <v>0</v>
      </c>
      <c r="K33" s="67">
        <f t="shared" si="10"/>
        <v>0</v>
      </c>
      <c r="L33" s="32"/>
      <c r="M33" s="32"/>
      <c r="N33" s="67">
        <f t="shared" si="11"/>
        <v>0</v>
      </c>
      <c r="O33" s="67">
        <f t="shared" si="2"/>
        <v>0</v>
      </c>
      <c r="P33" s="67">
        <f t="shared" si="3"/>
        <v>0</v>
      </c>
      <c r="Q33" s="32"/>
      <c r="R33" s="32"/>
      <c r="S33" s="67">
        <f t="shared" si="4"/>
        <v>0</v>
      </c>
      <c r="T33" s="67">
        <f t="shared" si="5"/>
        <v>0</v>
      </c>
      <c r="U33" s="67">
        <f t="shared" si="6"/>
        <v>0</v>
      </c>
      <c r="V33" s="32"/>
      <c r="W33" s="32"/>
      <c r="X33" s="86">
        <f t="shared" si="7"/>
        <v>0</v>
      </c>
      <c r="Y33" s="86"/>
      <c r="Z33" s="86"/>
    </row>
    <row r="34" spans="1:31" ht="15.75" thickBot="1" x14ac:dyDescent="0.3">
      <c r="A34" s="31" t="s">
        <v>3</v>
      </c>
      <c r="B34" s="36"/>
      <c r="C34" s="32"/>
      <c r="D34" s="1">
        <v>0</v>
      </c>
      <c r="E34" s="67">
        <f t="shared" si="0"/>
        <v>0</v>
      </c>
      <c r="F34" s="67">
        <f t="shared" si="8"/>
        <v>0</v>
      </c>
      <c r="G34" s="36"/>
      <c r="H34" s="32"/>
      <c r="I34" s="67">
        <f t="shared" si="1"/>
        <v>0</v>
      </c>
      <c r="J34" s="67">
        <f t="shared" si="9"/>
        <v>0</v>
      </c>
      <c r="K34" s="67">
        <f t="shared" si="10"/>
        <v>0</v>
      </c>
      <c r="L34" s="32"/>
      <c r="M34" s="32"/>
      <c r="N34" s="67">
        <f t="shared" si="11"/>
        <v>0</v>
      </c>
      <c r="O34" s="67">
        <f t="shared" si="2"/>
        <v>0</v>
      </c>
      <c r="P34" s="67">
        <f t="shared" si="3"/>
        <v>0</v>
      </c>
      <c r="Q34" s="32"/>
      <c r="R34" s="32"/>
      <c r="S34" s="67">
        <f t="shared" si="4"/>
        <v>0</v>
      </c>
      <c r="T34" s="67">
        <f t="shared" si="5"/>
        <v>0</v>
      </c>
      <c r="U34" s="67">
        <f t="shared" si="6"/>
        <v>0</v>
      </c>
      <c r="V34" s="32"/>
      <c r="W34" s="32"/>
      <c r="X34" s="86">
        <f t="shared" si="7"/>
        <v>0</v>
      </c>
      <c r="Y34" s="86"/>
      <c r="Z34" s="86"/>
    </row>
    <row r="35" spans="1:31" ht="15.75" thickBot="1" x14ac:dyDescent="0.3">
      <c r="A35" s="41" t="s">
        <v>24</v>
      </c>
      <c r="B35" s="36"/>
      <c r="C35" s="32"/>
      <c r="D35" s="1">
        <v>0</v>
      </c>
      <c r="E35" s="67">
        <f t="shared" si="0"/>
        <v>0</v>
      </c>
      <c r="F35" s="67">
        <f t="shared" si="8"/>
        <v>0</v>
      </c>
      <c r="G35" s="36"/>
      <c r="H35" s="32"/>
      <c r="I35" s="67">
        <f t="shared" si="1"/>
        <v>0</v>
      </c>
      <c r="J35" s="67">
        <f t="shared" si="9"/>
        <v>0</v>
      </c>
      <c r="K35" s="67">
        <f t="shared" si="10"/>
        <v>0</v>
      </c>
      <c r="L35" s="32"/>
      <c r="M35" s="32"/>
      <c r="N35" s="67">
        <f t="shared" si="11"/>
        <v>0</v>
      </c>
      <c r="O35" s="67">
        <f t="shared" si="2"/>
        <v>0</v>
      </c>
      <c r="P35" s="67">
        <f t="shared" si="3"/>
        <v>0</v>
      </c>
      <c r="Q35" s="32"/>
      <c r="R35" s="32"/>
      <c r="S35" s="67">
        <f t="shared" si="4"/>
        <v>0</v>
      </c>
      <c r="T35" s="67">
        <f t="shared" si="5"/>
        <v>0</v>
      </c>
      <c r="U35" s="67">
        <f t="shared" si="6"/>
        <v>0</v>
      </c>
      <c r="V35" s="32"/>
      <c r="W35" s="32"/>
      <c r="X35" s="86">
        <f t="shared" si="7"/>
        <v>0</v>
      </c>
      <c r="Y35" s="86"/>
      <c r="Z35" s="86"/>
    </row>
    <row r="36" spans="1:31" ht="15.75" thickBot="1" x14ac:dyDescent="0.3">
      <c r="A36" s="41" t="s">
        <v>28</v>
      </c>
      <c r="B36" s="36"/>
      <c r="C36" s="32"/>
      <c r="D36" s="1">
        <v>0</v>
      </c>
      <c r="E36" s="67">
        <f t="shared" si="0"/>
        <v>0</v>
      </c>
      <c r="F36" s="67">
        <f t="shared" si="8"/>
        <v>0</v>
      </c>
      <c r="G36" s="36"/>
      <c r="H36" s="32"/>
      <c r="I36" s="67">
        <f t="shared" si="1"/>
        <v>0</v>
      </c>
      <c r="J36" s="67">
        <f t="shared" si="9"/>
        <v>0</v>
      </c>
      <c r="K36" s="67">
        <f t="shared" si="10"/>
        <v>0</v>
      </c>
      <c r="L36" s="32"/>
      <c r="M36" s="32"/>
      <c r="N36" s="67">
        <f t="shared" si="11"/>
        <v>0</v>
      </c>
      <c r="O36" s="67">
        <f t="shared" si="2"/>
        <v>0</v>
      </c>
      <c r="P36" s="67">
        <f t="shared" si="3"/>
        <v>0</v>
      </c>
      <c r="Q36" s="32"/>
      <c r="R36" s="32"/>
      <c r="S36" s="67">
        <f t="shared" si="4"/>
        <v>0</v>
      </c>
      <c r="T36" s="67">
        <f t="shared" si="5"/>
        <v>0</v>
      </c>
      <c r="U36" s="67">
        <f t="shared" si="6"/>
        <v>0</v>
      </c>
      <c r="V36" s="32"/>
      <c r="W36" s="32"/>
      <c r="X36" s="86">
        <f t="shared" si="7"/>
        <v>0</v>
      </c>
      <c r="Y36" s="86"/>
      <c r="Z36" s="86"/>
    </row>
    <row r="37" spans="1:31" ht="15.75" thickBot="1" x14ac:dyDescent="0.3">
      <c r="A37" s="41" t="s">
        <v>25</v>
      </c>
      <c r="B37" s="36"/>
      <c r="C37" s="32"/>
      <c r="D37" s="1">
        <v>0</v>
      </c>
      <c r="E37" s="67">
        <f t="shared" si="0"/>
        <v>0</v>
      </c>
      <c r="F37" s="67">
        <f t="shared" si="8"/>
        <v>0</v>
      </c>
      <c r="G37" s="36"/>
      <c r="H37" s="32"/>
      <c r="I37" s="67">
        <f t="shared" si="1"/>
        <v>0</v>
      </c>
      <c r="J37" s="67">
        <f t="shared" si="9"/>
        <v>0</v>
      </c>
      <c r="K37" s="67">
        <f t="shared" si="10"/>
        <v>0</v>
      </c>
      <c r="L37" s="32"/>
      <c r="M37" s="32"/>
      <c r="N37" s="67">
        <f t="shared" si="11"/>
        <v>0</v>
      </c>
      <c r="O37" s="67">
        <f t="shared" si="2"/>
        <v>0</v>
      </c>
      <c r="P37" s="67">
        <f t="shared" si="3"/>
        <v>0</v>
      </c>
      <c r="Q37" s="32"/>
      <c r="R37" s="32"/>
      <c r="S37" s="67">
        <f t="shared" si="4"/>
        <v>0</v>
      </c>
      <c r="T37" s="67">
        <f t="shared" si="5"/>
        <v>0</v>
      </c>
      <c r="U37" s="67">
        <f t="shared" si="6"/>
        <v>0</v>
      </c>
      <c r="V37" s="32"/>
      <c r="W37" s="32"/>
      <c r="X37" s="86">
        <f t="shared" si="7"/>
        <v>0</v>
      </c>
      <c r="Y37" s="86"/>
      <c r="Z37" s="86"/>
    </row>
    <row r="38" spans="1:31" ht="15.75" thickBot="1" x14ac:dyDescent="0.3">
      <c r="A38" s="41" t="s">
        <v>26</v>
      </c>
      <c r="B38" s="36"/>
      <c r="C38" s="32"/>
      <c r="D38" s="1">
        <v>0</v>
      </c>
      <c r="E38" s="67">
        <f t="shared" si="0"/>
        <v>0</v>
      </c>
      <c r="F38" s="67">
        <f t="shared" si="8"/>
        <v>0</v>
      </c>
      <c r="G38" s="36"/>
      <c r="H38" s="32"/>
      <c r="I38" s="67">
        <f t="shared" si="1"/>
        <v>0</v>
      </c>
      <c r="J38" s="67">
        <f t="shared" si="9"/>
        <v>0</v>
      </c>
      <c r="K38" s="67">
        <f t="shared" si="10"/>
        <v>0</v>
      </c>
      <c r="L38" s="32"/>
      <c r="M38" s="32"/>
      <c r="N38" s="67">
        <f t="shared" si="11"/>
        <v>0</v>
      </c>
      <c r="O38" s="67">
        <f t="shared" si="2"/>
        <v>0</v>
      </c>
      <c r="P38" s="67">
        <f t="shared" si="3"/>
        <v>0</v>
      </c>
      <c r="Q38" s="32"/>
      <c r="R38" s="32"/>
      <c r="S38" s="67">
        <f t="shared" si="4"/>
        <v>0</v>
      </c>
      <c r="T38" s="67">
        <f t="shared" si="5"/>
        <v>0</v>
      </c>
      <c r="U38" s="67">
        <f t="shared" si="6"/>
        <v>0</v>
      </c>
      <c r="V38" s="32"/>
      <c r="W38" s="32"/>
      <c r="X38" s="86">
        <f t="shared" si="7"/>
        <v>0</v>
      </c>
      <c r="Y38" s="86"/>
      <c r="Z38" s="86"/>
    </row>
    <row r="39" spans="1:31" ht="15.75" thickBot="1" x14ac:dyDescent="0.3">
      <c r="A39" s="41" t="s">
        <v>33</v>
      </c>
      <c r="B39" s="36"/>
      <c r="C39" s="32"/>
      <c r="D39" s="1">
        <v>0</v>
      </c>
      <c r="E39" s="67">
        <f t="shared" si="0"/>
        <v>0</v>
      </c>
      <c r="F39" s="67">
        <f t="shared" si="8"/>
        <v>0</v>
      </c>
      <c r="G39" s="36"/>
      <c r="H39" s="32"/>
      <c r="I39" s="67">
        <f t="shared" si="1"/>
        <v>0</v>
      </c>
      <c r="J39" s="67">
        <f t="shared" si="9"/>
        <v>0</v>
      </c>
      <c r="K39" s="67">
        <f t="shared" si="10"/>
        <v>0</v>
      </c>
      <c r="L39" s="32"/>
      <c r="M39" s="32"/>
      <c r="N39" s="67">
        <f t="shared" si="11"/>
        <v>0</v>
      </c>
      <c r="O39" s="67">
        <f t="shared" si="2"/>
        <v>0</v>
      </c>
      <c r="P39" s="67">
        <f t="shared" si="3"/>
        <v>0</v>
      </c>
      <c r="Q39" s="32"/>
      <c r="R39" s="32"/>
      <c r="S39" s="67">
        <f t="shared" si="4"/>
        <v>0</v>
      </c>
      <c r="T39" s="67">
        <f t="shared" si="5"/>
        <v>0</v>
      </c>
      <c r="U39" s="67">
        <f t="shared" si="6"/>
        <v>0</v>
      </c>
      <c r="V39" s="32"/>
      <c r="W39" s="32"/>
      <c r="X39" s="86">
        <f t="shared" si="7"/>
        <v>0</v>
      </c>
      <c r="Y39" s="86"/>
      <c r="Z39" s="86"/>
    </row>
    <row r="40" spans="1:31" ht="15.75" thickBot="1" x14ac:dyDescent="0.3">
      <c r="A40" s="41" t="s">
        <v>33</v>
      </c>
      <c r="B40" s="36"/>
      <c r="C40" s="32"/>
      <c r="D40" s="2">
        <v>0</v>
      </c>
      <c r="E40" s="67">
        <f t="shared" si="0"/>
        <v>0</v>
      </c>
      <c r="F40" s="67">
        <f t="shared" si="8"/>
        <v>0</v>
      </c>
      <c r="G40" s="36"/>
      <c r="H40" s="32"/>
      <c r="I40" s="67">
        <f t="shared" si="1"/>
        <v>0</v>
      </c>
      <c r="J40" s="67">
        <f t="shared" si="9"/>
        <v>0</v>
      </c>
      <c r="K40" s="67">
        <f t="shared" si="10"/>
        <v>0</v>
      </c>
      <c r="L40" s="32"/>
      <c r="M40" s="32"/>
      <c r="N40" s="67">
        <f t="shared" si="11"/>
        <v>0</v>
      </c>
      <c r="O40" s="67">
        <f t="shared" si="2"/>
        <v>0</v>
      </c>
      <c r="P40" s="67">
        <f t="shared" si="3"/>
        <v>0</v>
      </c>
      <c r="Q40" s="32"/>
      <c r="R40" s="32"/>
      <c r="S40" s="67">
        <f t="shared" si="4"/>
        <v>0</v>
      </c>
      <c r="T40" s="67">
        <f t="shared" si="5"/>
        <v>0</v>
      </c>
      <c r="U40" s="67">
        <f t="shared" si="6"/>
        <v>0</v>
      </c>
      <c r="V40" s="32"/>
      <c r="W40" s="32"/>
      <c r="X40" s="86">
        <f t="shared" si="7"/>
        <v>0</v>
      </c>
      <c r="Y40" s="86"/>
      <c r="Z40" s="86"/>
    </row>
    <row r="41" spans="1:31" x14ac:dyDescent="0.25">
      <c r="A41" s="42" t="s">
        <v>33</v>
      </c>
      <c r="B41" s="36"/>
      <c r="C41" s="38" t="s">
        <v>38</v>
      </c>
      <c r="D41" s="3">
        <v>0</v>
      </c>
      <c r="E41" s="68">
        <f t="shared" si="0"/>
        <v>0</v>
      </c>
      <c r="F41" s="68">
        <f t="shared" si="8"/>
        <v>0</v>
      </c>
      <c r="G41" s="36"/>
      <c r="H41" s="34" t="s">
        <v>38</v>
      </c>
      <c r="I41" s="68">
        <f t="shared" si="1"/>
        <v>0</v>
      </c>
      <c r="J41" s="68">
        <f t="shared" si="9"/>
        <v>0</v>
      </c>
      <c r="K41" s="68">
        <f t="shared" si="10"/>
        <v>0</v>
      </c>
      <c r="L41" s="32"/>
      <c r="M41" s="34" t="s">
        <v>38</v>
      </c>
      <c r="N41" s="68">
        <f t="shared" si="11"/>
        <v>0</v>
      </c>
      <c r="O41" s="68">
        <f t="shared" si="2"/>
        <v>0</v>
      </c>
      <c r="P41" s="68">
        <f t="shared" si="3"/>
        <v>0</v>
      </c>
      <c r="Q41" s="32"/>
      <c r="R41" s="34" t="s">
        <v>38</v>
      </c>
      <c r="S41" s="68">
        <f t="shared" si="4"/>
        <v>0</v>
      </c>
      <c r="T41" s="68">
        <f t="shared" si="5"/>
        <v>0</v>
      </c>
      <c r="U41" s="68">
        <f t="shared" si="6"/>
        <v>0</v>
      </c>
      <c r="V41" s="32"/>
      <c r="W41" s="34" t="s">
        <v>38</v>
      </c>
      <c r="X41" s="88">
        <f t="shared" si="7"/>
        <v>0</v>
      </c>
      <c r="Y41" s="88"/>
      <c r="Z41" s="88"/>
    </row>
    <row r="42" spans="1:31" s="16" customFormat="1" x14ac:dyDescent="0.25">
      <c r="A42" s="35" t="s">
        <v>37</v>
      </c>
      <c r="B42" s="36"/>
      <c r="C42" s="32"/>
      <c r="D42" s="67">
        <f>SUM(D27:D41)</f>
        <v>0</v>
      </c>
      <c r="E42" s="67">
        <f>SUM(E27:E41)</f>
        <v>0</v>
      </c>
      <c r="F42" s="67">
        <f>SUM(F27:F41)</f>
        <v>0</v>
      </c>
      <c r="G42" s="36"/>
      <c r="H42" s="32"/>
      <c r="I42" s="67">
        <f>SUM(I27:I41)</f>
        <v>0</v>
      </c>
      <c r="J42" s="67">
        <f>SUM(J27:J41)</f>
        <v>0</v>
      </c>
      <c r="K42" s="67">
        <f>SUM(K27:K41)</f>
        <v>0</v>
      </c>
      <c r="L42" s="32"/>
      <c r="M42" s="32"/>
      <c r="N42" s="70">
        <f>SUM(N27:N41)</f>
        <v>0</v>
      </c>
      <c r="O42" s="70">
        <f>SUM(O27:O41)</f>
        <v>0</v>
      </c>
      <c r="P42" s="70">
        <f>SUM(P27:P41)</f>
        <v>0</v>
      </c>
      <c r="Q42" s="32"/>
      <c r="R42" s="32"/>
      <c r="S42" s="70">
        <f>SUM(S27:S41)</f>
        <v>0</v>
      </c>
      <c r="T42" s="70">
        <f>SUM(T27:T41)</f>
        <v>0</v>
      </c>
      <c r="U42" s="70">
        <f>SUM(U27:U41)</f>
        <v>0</v>
      </c>
      <c r="V42" s="32"/>
      <c r="W42" s="32"/>
      <c r="X42" s="103">
        <f>SUM(D42,E42,F42,I42,J42,K42,N42,O42,P42,S42,T42,U42)</f>
        <v>0</v>
      </c>
      <c r="Y42" s="103"/>
      <c r="Z42" s="103"/>
      <c r="AA42" s="14"/>
      <c r="AB42" s="14"/>
    </row>
    <row r="43" spans="1:31" s="73" customFormat="1" x14ac:dyDescent="0.25">
      <c r="A43" s="35" t="s">
        <v>57</v>
      </c>
      <c r="B43" s="36"/>
      <c r="C43" s="32"/>
      <c r="D43" s="86">
        <f>SUM(D42,E42,F42)</f>
        <v>0</v>
      </c>
      <c r="E43" s="86"/>
      <c r="F43" s="86"/>
      <c r="G43" s="36"/>
      <c r="H43" s="32"/>
      <c r="I43" s="86">
        <f>SUM(I42,J42,K42)</f>
        <v>0</v>
      </c>
      <c r="J43" s="86"/>
      <c r="K43" s="86"/>
      <c r="L43" s="32"/>
      <c r="M43" s="32"/>
      <c r="N43" s="86">
        <f>SUM(N42,O42,P42)</f>
        <v>0</v>
      </c>
      <c r="O43" s="86"/>
      <c r="P43" s="86"/>
      <c r="Q43" s="32"/>
      <c r="R43" s="32"/>
      <c r="S43" s="86">
        <f>SUM(S42,T42,U42)</f>
        <v>0</v>
      </c>
      <c r="T43" s="86"/>
      <c r="U43" s="86"/>
      <c r="V43" s="32"/>
      <c r="W43" s="32"/>
      <c r="X43" s="67"/>
      <c r="Y43" s="67"/>
      <c r="Z43" s="67"/>
      <c r="AA43" s="15"/>
      <c r="AB43" s="15"/>
    </row>
    <row r="44" spans="1:31" ht="21" customHeight="1" x14ac:dyDescent="0.35">
      <c r="A44" s="27" t="s">
        <v>40</v>
      </c>
      <c r="B44" s="28"/>
      <c r="C44" s="29"/>
      <c r="D44" s="85" t="s">
        <v>69</v>
      </c>
      <c r="E44" s="85"/>
      <c r="F44" s="85"/>
      <c r="G44" s="28"/>
      <c r="H44" s="29"/>
      <c r="I44" s="85" t="s">
        <v>29</v>
      </c>
      <c r="J44" s="85"/>
      <c r="K44" s="85"/>
      <c r="L44" s="30"/>
      <c r="M44" s="30"/>
      <c r="N44" s="85" t="s">
        <v>30</v>
      </c>
      <c r="O44" s="85"/>
      <c r="P44" s="85"/>
      <c r="Q44" s="30"/>
      <c r="R44" s="30"/>
      <c r="S44" s="85" t="s">
        <v>31</v>
      </c>
      <c r="T44" s="85"/>
      <c r="U44" s="85"/>
      <c r="V44" s="30"/>
      <c r="W44" s="30"/>
      <c r="X44" s="85" t="s">
        <v>23</v>
      </c>
      <c r="Y44" s="85"/>
      <c r="Z44" s="85"/>
    </row>
    <row r="45" spans="1:31" x14ac:dyDescent="0.25">
      <c r="A45" s="35" t="s">
        <v>32</v>
      </c>
      <c r="B45" s="36"/>
      <c r="C45" s="32"/>
      <c r="D45" s="104">
        <f>D23</f>
        <v>3948</v>
      </c>
      <c r="E45" s="104"/>
      <c r="F45" s="104"/>
      <c r="G45" s="36"/>
      <c r="H45" s="32"/>
      <c r="I45" s="104">
        <f>I23</f>
        <v>8528</v>
      </c>
      <c r="J45" s="104"/>
      <c r="K45" s="104"/>
      <c r="L45" s="32"/>
      <c r="M45" s="32"/>
      <c r="N45" s="104">
        <f>N23</f>
        <v>8527</v>
      </c>
      <c r="O45" s="104"/>
      <c r="P45" s="104"/>
      <c r="Q45" s="32"/>
      <c r="R45" s="32"/>
      <c r="S45" s="104">
        <f>S23</f>
        <v>10817</v>
      </c>
      <c r="T45" s="104"/>
      <c r="U45" s="104"/>
      <c r="V45" s="32"/>
      <c r="W45" s="32"/>
      <c r="X45" s="104">
        <f>X23</f>
        <v>31820</v>
      </c>
      <c r="Y45" s="104"/>
      <c r="Z45" s="104"/>
    </row>
    <row r="46" spans="1:31" x14ac:dyDescent="0.25">
      <c r="A46" s="35" t="s">
        <v>57</v>
      </c>
      <c r="B46" s="36"/>
      <c r="C46" s="34" t="s">
        <v>38</v>
      </c>
      <c r="D46" s="88">
        <f>D43</f>
        <v>0</v>
      </c>
      <c r="E46" s="88"/>
      <c r="F46" s="88"/>
      <c r="G46" s="36"/>
      <c r="H46" s="34" t="s">
        <v>38</v>
      </c>
      <c r="I46" s="88">
        <f>I43</f>
        <v>0</v>
      </c>
      <c r="J46" s="88"/>
      <c r="K46" s="88"/>
      <c r="L46" s="32"/>
      <c r="M46" s="34" t="s">
        <v>38</v>
      </c>
      <c r="N46" s="88">
        <f>N43</f>
        <v>0</v>
      </c>
      <c r="O46" s="88"/>
      <c r="P46" s="88"/>
      <c r="Q46" s="32"/>
      <c r="R46" s="34" t="s">
        <v>38</v>
      </c>
      <c r="S46" s="88">
        <f>S43</f>
        <v>0</v>
      </c>
      <c r="T46" s="88"/>
      <c r="U46" s="88"/>
      <c r="V46" s="32"/>
      <c r="W46" s="34" t="s">
        <v>38</v>
      </c>
      <c r="X46" s="88">
        <f>SUM(D46,I46,N46,S46)</f>
        <v>0</v>
      </c>
      <c r="Y46" s="88"/>
      <c r="Z46" s="88"/>
    </row>
    <row r="47" spans="1:31" s="21" customFormat="1" ht="16.5" thickBot="1" x14ac:dyDescent="0.3">
      <c r="A47" s="43" t="s">
        <v>39</v>
      </c>
      <c r="C47" s="44"/>
      <c r="D47" s="110">
        <f>SUM(D45:F46)</f>
        <v>3948</v>
      </c>
      <c r="E47" s="110"/>
      <c r="F47" s="110"/>
      <c r="H47" s="44"/>
      <c r="I47" s="110">
        <f>SUM(I45:K46)</f>
        <v>8528</v>
      </c>
      <c r="J47" s="110"/>
      <c r="K47" s="110"/>
      <c r="L47" s="19"/>
      <c r="M47" s="19"/>
      <c r="N47" s="110">
        <f>SUM(N45:P46)</f>
        <v>8527</v>
      </c>
      <c r="O47" s="110"/>
      <c r="P47" s="110"/>
      <c r="Q47" s="19"/>
      <c r="R47" s="19"/>
      <c r="S47" s="110">
        <f>SUM(S45:U46)</f>
        <v>10817</v>
      </c>
      <c r="T47" s="110"/>
      <c r="U47" s="110"/>
      <c r="V47" s="19"/>
      <c r="W47" s="19"/>
      <c r="X47" s="111">
        <f>IF((SUM(X45:Z46)&lt;=0), 0, (SUM(X45:Z46)))</f>
        <v>31820</v>
      </c>
      <c r="Y47" s="112"/>
      <c r="Z47" s="113"/>
      <c r="AA47" s="18"/>
      <c r="AB47" s="18"/>
      <c r="AD47" s="6"/>
      <c r="AE47" s="6"/>
    </row>
    <row r="48" spans="1:31" s="21" customFormat="1" ht="16.5" customHeight="1" thickBot="1" x14ac:dyDescent="0.3">
      <c r="A48" s="45" t="s">
        <v>41</v>
      </c>
      <c r="B48" s="46"/>
      <c r="C48" s="46"/>
      <c r="D48" s="105"/>
      <c r="E48" s="105"/>
      <c r="F48" s="105"/>
      <c r="G48" s="46"/>
      <c r="H48" s="46"/>
      <c r="I48" s="105"/>
      <c r="J48" s="105"/>
      <c r="K48" s="105"/>
      <c r="L48" s="46"/>
      <c r="M48" s="46"/>
      <c r="N48" s="105"/>
      <c r="O48" s="105"/>
      <c r="P48" s="105"/>
      <c r="Q48" s="46"/>
      <c r="R48" s="46"/>
      <c r="S48" s="105"/>
      <c r="T48" s="105"/>
      <c r="U48" s="105"/>
      <c r="V48" s="44"/>
      <c r="W48" s="44"/>
      <c r="X48" s="106">
        <v>44242</v>
      </c>
      <c r="Y48" s="107"/>
      <c r="Z48" s="108"/>
      <c r="AA48" s="20"/>
      <c r="AB48" s="20" t="s">
        <v>47</v>
      </c>
      <c r="AC48" s="31"/>
      <c r="AD48" s="6"/>
      <c r="AE48" s="6"/>
    </row>
    <row r="49" spans="1:29" ht="75" customHeight="1" x14ac:dyDescent="0.25">
      <c r="A49" s="109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20"/>
      <c r="AB49" s="20"/>
      <c r="AC49" s="31"/>
    </row>
    <row r="50" spans="1:29" ht="21" customHeight="1" thickBot="1" x14ac:dyDescent="0.4">
      <c r="A50" s="27" t="s">
        <v>49</v>
      </c>
      <c r="B50" s="47"/>
      <c r="C50" s="48"/>
      <c r="D50" s="85"/>
      <c r="E50" s="85"/>
      <c r="F50" s="85"/>
      <c r="G50" s="47"/>
      <c r="H50" s="48"/>
      <c r="I50" s="85"/>
      <c r="J50" s="85"/>
      <c r="K50" s="85"/>
      <c r="L50" s="49"/>
      <c r="M50" s="49"/>
      <c r="N50" s="85"/>
      <c r="O50" s="85"/>
      <c r="P50" s="85"/>
      <c r="Q50" s="49"/>
      <c r="R50" s="49"/>
      <c r="S50" s="85"/>
      <c r="T50" s="85"/>
      <c r="U50" s="85"/>
      <c r="V50" s="49"/>
      <c r="W50" s="49"/>
      <c r="X50" s="85"/>
      <c r="Y50" s="85"/>
      <c r="Z50" s="85"/>
      <c r="AA50" s="20" t="s">
        <v>44</v>
      </c>
      <c r="AB50" s="20" t="s">
        <v>48</v>
      </c>
      <c r="AC50" s="31"/>
    </row>
    <row r="51" spans="1:29" ht="16.5" customHeight="1" thickBot="1" x14ac:dyDescent="0.3">
      <c r="A51" s="114" t="s">
        <v>39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32"/>
      <c r="W51" s="32"/>
      <c r="X51" s="115">
        <f>IF(X47 &gt; X48, "Attention! See above.", X47)</f>
        <v>31820</v>
      </c>
      <c r="Y51" s="116"/>
      <c r="Z51" s="117"/>
      <c r="AA51" s="20" t="s">
        <v>45</v>
      </c>
      <c r="AB51" s="20" t="s">
        <v>50</v>
      </c>
      <c r="AC51" s="31"/>
    </row>
    <row r="52" spans="1:29" x14ac:dyDescent="0.25">
      <c r="A52" s="124" t="s">
        <v>83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32"/>
      <c r="W52" s="32" t="s">
        <v>38</v>
      </c>
      <c r="X52" s="118">
        <f>X51*0.04264</f>
        <v>1356.8047999999999</v>
      </c>
      <c r="Y52" s="118"/>
      <c r="Z52" s="118"/>
      <c r="AA52" s="20" t="s">
        <v>46</v>
      </c>
      <c r="AB52" s="20"/>
      <c r="AC52" s="31"/>
    </row>
    <row r="53" spans="1:29" ht="16.5" customHeight="1" x14ac:dyDescent="0.25">
      <c r="A53" s="125" t="s">
        <v>22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50"/>
      <c r="W53" s="50"/>
      <c r="X53" s="126">
        <f>SUM(X51,X52)</f>
        <v>33176.804799999998</v>
      </c>
      <c r="Y53" s="126"/>
      <c r="Z53" s="126"/>
      <c r="AA53" s="20"/>
      <c r="AB53" s="20" t="s">
        <v>73</v>
      </c>
      <c r="AC53" s="31"/>
    </row>
    <row r="54" spans="1:29" ht="21" customHeight="1" x14ac:dyDescent="0.35">
      <c r="A54" s="27" t="s">
        <v>52</v>
      </c>
      <c r="B54" s="28"/>
      <c r="C54" s="29"/>
      <c r="D54" s="85" t="s">
        <v>69</v>
      </c>
      <c r="E54" s="85"/>
      <c r="F54" s="85"/>
      <c r="G54" s="28"/>
      <c r="H54" s="29"/>
      <c r="I54" s="85" t="s">
        <v>29</v>
      </c>
      <c r="J54" s="85"/>
      <c r="K54" s="85"/>
      <c r="L54" s="30"/>
      <c r="M54" s="30"/>
      <c r="N54" s="85" t="s">
        <v>30</v>
      </c>
      <c r="O54" s="85"/>
      <c r="P54" s="85"/>
      <c r="Q54" s="30"/>
      <c r="R54" s="30"/>
      <c r="S54" s="85" t="s">
        <v>31</v>
      </c>
      <c r="T54" s="85"/>
      <c r="U54" s="85"/>
      <c r="V54" s="30"/>
      <c r="W54" s="30"/>
      <c r="X54" s="85"/>
      <c r="Y54" s="85"/>
      <c r="Z54" s="85"/>
      <c r="AA54" s="22"/>
      <c r="AB54" s="22"/>
      <c r="AC54" s="31"/>
    </row>
    <row r="55" spans="1:29" x14ac:dyDescent="0.25">
      <c r="A55" s="35" t="s">
        <v>53</v>
      </c>
      <c r="B55" s="32"/>
      <c r="C55" s="32"/>
      <c r="D55" s="86">
        <f>D9</f>
        <v>3623</v>
      </c>
      <c r="E55" s="86"/>
      <c r="F55" s="86"/>
      <c r="G55" s="32"/>
      <c r="H55" s="32"/>
      <c r="I55" s="86">
        <f>I9</f>
        <v>8203</v>
      </c>
      <c r="J55" s="86"/>
      <c r="K55" s="86"/>
      <c r="L55" s="32"/>
      <c r="M55" s="32"/>
      <c r="N55" s="86">
        <f>N9</f>
        <v>8202</v>
      </c>
      <c r="O55" s="86"/>
      <c r="P55" s="86"/>
      <c r="Q55" s="32"/>
      <c r="R55" s="32"/>
      <c r="S55" s="86">
        <f>S9</f>
        <v>10492</v>
      </c>
      <c r="T55" s="86"/>
      <c r="U55" s="86"/>
      <c r="V55" s="32"/>
      <c r="W55" s="32"/>
      <c r="X55" s="86"/>
      <c r="Y55" s="86"/>
      <c r="Z55" s="86"/>
    </row>
    <row r="56" spans="1:29" x14ac:dyDescent="0.25">
      <c r="A56" s="35" t="s">
        <v>51</v>
      </c>
      <c r="B56" s="36"/>
      <c r="C56" s="32"/>
      <c r="D56" s="104">
        <f>-D13</f>
        <v>0</v>
      </c>
      <c r="E56" s="104"/>
      <c r="F56" s="104"/>
      <c r="G56" s="36"/>
      <c r="H56" s="32"/>
      <c r="I56" s="104">
        <f>-I13</f>
        <v>0</v>
      </c>
      <c r="J56" s="104"/>
      <c r="K56" s="104"/>
      <c r="L56" s="71"/>
      <c r="M56" s="71"/>
      <c r="N56" s="104">
        <f>-N13</f>
        <v>0</v>
      </c>
      <c r="O56" s="104"/>
      <c r="P56" s="104"/>
      <c r="Q56" s="71"/>
      <c r="R56" s="71"/>
      <c r="S56" s="104">
        <f>-S13</f>
        <v>0</v>
      </c>
      <c r="T56" s="104"/>
      <c r="U56" s="104"/>
      <c r="V56" s="32"/>
      <c r="W56" s="32"/>
      <c r="X56" s="86"/>
      <c r="Y56" s="86"/>
      <c r="Z56" s="86"/>
    </row>
    <row r="57" spans="1:29" x14ac:dyDescent="0.25">
      <c r="A57" s="35" t="s">
        <v>58</v>
      </c>
      <c r="B57" s="36"/>
      <c r="C57" s="32"/>
      <c r="D57" s="104">
        <f>-D21</f>
        <v>0</v>
      </c>
      <c r="E57" s="104"/>
      <c r="F57" s="104"/>
      <c r="G57" s="36"/>
      <c r="H57" s="32"/>
      <c r="I57" s="104">
        <f>-I21</f>
        <v>0</v>
      </c>
      <c r="J57" s="104"/>
      <c r="K57" s="104"/>
      <c r="L57" s="71"/>
      <c r="M57" s="71"/>
      <c r="N57" s="104">
        <f>-N21</f>
        <v>0</v>
      </c>
      <c r="O57" s="104"/>
      <c r="P57" s="104"/>
      <c r="Q57" s="71"/>
      <c r="R57" s="71"/>
      <c r="S57" s="104">
        <f>-S21</f>
        <v>0</v>
      </c>
      <c r="T57" s="104"/>
      <c r="U57" s="104"/>
      <c r="V57" s="32"/>
      <c r="W57" s="32"/>
      <c r="X57" s="86"/>
      <c r="Y57" s="86"/>
      <c r="Z57" s="86"/>
    </row>
    <row r="58" spans="1:29" x14ac:dyDescent="0.25">
      <c r="A58" s="39" t="s">
        <v>59</v>
      </c>
      <c r="B58" s="36"/>
      <c r="C58" s="34" t="s">
        <v>38</v>
      </c>
      <c r="D58" s="118">
        <f>-(X51/4)</f>
        <v>-7955</v>
      </c>
      <c r="E58" s="118"/>
      <c r="F58" s="118"/>
      <c r="G58" s="36"/>
      <c r="H58" s="34" t="s">
        <v>38</v>
      </c>
      <c r="I58" s="118">
        <f>-(X51/4)</f>
        <v>-7955</v>
      </c>
      <c r="J58" s="118"/>
      <c r="K58" s="118"/>
      <c r="L58" s="71"/>
      <c r="M58" s="72" t="s">
        <v>38</v>
      </c>
      <c r="N58" s="118">
        <f>-(X51/4)</f>
        <v>-7955</v>
      </c>
      <c r="O58" s="118"/>
      <c r="P58" s="118"/>
      <c r="Q58" s="71"/>
      <c r="R58" s="72" t="s">
        <v>38</v>
      </c>
      <c r="S58" s="118">
        <f>-(X51/4)</f>
        <v>-7955</v>
      </c>
      <c r="T58" s="118"/>
      <c r="U58" s="118"/>
      <c r="V58" s="32"/>
      <c r="W58" s="32"/>
      <c r="X58" s="119"/>
      <c r="Y58" s="86"/>
      <c r="Z58" s="86"/>
    </row>
    <row r="59" spans="1:29" ht="16.5" customHeight="1" x14ac:dyDescent="0.25">
      <c r="A59" s="64" t="s">
        <v>42</v>
      </c>
      <c r="B59" s="65"/>
      <c r="C59" s="66"/>
      <c r="D59" s="122">
        <f>SUM(D55:F58)</f>
        <v>-4332</v>
      </c>
      <c r="E59" s="122"/>
      <c r="F59" s="122"/>
      <c r="G59" s="65"/>
      <c r="H59" s="66"/>
      <c r="I59" s="122">
        <f>SUM(I55:K58)</f>
        <v>248</v>
      </c>
      <c r="J59" s="122"/>
      <c r="K59" s="122"/>
      <c r="L59" s="66"/>
      <c r="M59" s="66"/>
      <c r="N59" s="122">
        <f>SUM(N55:P58)</f>
        <v>247</v>
      </c>
      <c r="O59" s="122"/>
      <c r="P59" s="122"/>
      <c r="Q59" s="66"/>
      <c r="R59" s="66"/>
      <c r="S59" s="122">
        <f>SUM(S55:U58)</f>
        <v>2537</v>
      </c>
      <c r="T59" s="122"/>
      <c r="U59" s="122"/>
      <c r="V59" s="66"/>
      <c r="W59" s="66"/>
      <c r="X59" s="123"/>
      <c r="Y59" s="123"/>
      <c r="Z59" s="123"/>
    </row>
    <row r="60" spans="1:29" ht="16.5" customHeight="1" x14ac:dyDescent="0.25">
      <c r="A60" s="120" t="s">
        <v>80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6"/>
      <c r="AB60" s="6"/>
    </row>
    <row r="61" spans="1:29" ht="45" customHeight="1" x14ac:dyDescent="0.25">
      <c r="A61" s="91" t="s">
        <v>79</v>
      </c>
      <c r="B61" s="91"/>
      <c r="C61" s="91"/>
      <c r="D61" s="91"/>
      <c r="E61" s="91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</sheetData>
  <sheetProtection algorithmName="SHA-512" hashValue="W85kObX+6tYD2/DRslxjU5mh0vmoGHTCUCAyshBM+//8/p5F2OeyTsLMuV/ueYu1uGNV/jANWVBisoBw/RCsaA==" saltValue="RPg799f1tHwbIYH49Ptq8Q==" spinCount="100000" sheet="1" objects="1" scenarios="1"/>
  <mergeCells count="191">
    <mergeCell ref="X6:Z6"/>
    <mergeCell ref="D4:F4"/>
    <mergeCell ref="I4:K4"/>
    <mergeCell ref="N4:P4"/>
    <mergeCell ref="S4:U4"/>
    <mergeCell ref="A1:Z1"/>
    <mergeCell ref="A2:Z2"/>
    <mergeCell ref="A3:Z3"/>
    <mergeCell ref="X4:Z4"/>
    <mergeCell ref="X5:Z5"/>
    <mergeCell ref="S7:U7"/>
    <mergeCell ref="D8:F8"/>
    <mergeCell ref="I8:K8"/>
    <mergeCell ref="N8:P8"/>
    <mergeCell ref="S8:U8"/>
    <mergeCell ref="D5:F5"/>
    <mergeCell ref="I5:K5"/>
    <mergeCell ref="N5:P5"/>
    <mergeCell ref="S5:U5"/>
    <mergeCell ref="D6:F6"/>
    <mergeCell ref="I6:K6"/>
    <mergeCell ref="N6:P6"/>
    <mergeCell ref="S6:U6"/>
    <mergeCell ref="D16:F16"/>
    <mergeCell ref="I16:K16"/>
    <mergeCell ref="N16:P16"/>
    <mergeCell ref="S16:U16"/>
    <mergeCell ref="D11:F11"/>
    <mergeCell ref="I11:K11"/>
    <mergeCell ref="N11:P11"/>
    <mergeCell ref="S11:U11"/>
    <mergeCell ref="D13:F13"/>
    <mergeCell ref="I13:K13"/>
    <mergeCell ref="N13:P13"/>
    <mergeCell ref="S13:U13"/>
    <mergeCell ref="S19:U19"/>
    <mergeCell ref="D20:F20"/>
    <mergeCell ref="I20:K20"/>
    <mergeCell ref="N20:P20"/>
    <mergeCell ref="S20:U20"/>
    <mergeCell ref="D17:F17"/>
    <mergeCell ref="I17:K17"/>
    <mergeCell ref="N17:P17"/>
    <mergeCell ref="S17:U17"/>
    <mergeCell ref="D18:F18"/>
    <mergeCell ref="I18:K18"/>
    <mergeCell ref="N18:P18"/>
    <mergeCell ref="S18:U18"/>
    <mergeCell ref="S43:U43"/>
    <mergeCell ref="D44:F44"/>
    <mergeCell ref="I44:K44"/>
    <mergeCell ref="N44:P44"/>
    <mergeCell ref="D43:F43"/>
    <mergeCell ref="I43:K43"/>
    <mergeCell ref="N43:P43"/>
    <mergeCell ref="S44:U44"/>
    <mergeCell ref="D25:F25"/>
    <mergeCell ref="I25:K25"/>
    <mergeCell ref="N25:P25"/>
    <mergeCell ref="S25:U25"/>
    <mergeCell ref="S54:U54"/>
    <mergeCell ref="A51:U51"/>
    <mergeCell ref="D47:F47"/>
    <mergeCell ref="I47:K47"/>
    <mergeCell ref="N47:P47"/>
    <mergeCell ref="S47:U47"/>
    <mergeCell ref="D48:F48"/>
    <mergeCell ref="I48:K48"/>
    <mergeCell ref="N48:P48"/>
    <mergeCell ref="S48:U48"/>
    <mergeCell ref="D58:F58"/>
    <mergeCell ref="I58:K58"/>
    <mergeCell ref="N58:P58"/>
    <mergeCell ref="S58:U58"/>
    <mergeCell ref="D55:F55"/>
    <mergeCell ref="I55:K55"/>
    <mergeCell ref="N55:P55"/>
    <mergeCell ref="S55:U55"/>
    <mergeCell ref="D56:F56"/>
    <mergeCell ref="I56:K56"/>
    <mergeCell ref="N56:P56"/>
    <mergeCell ref="S56:U56"/>
    <mergeCell ref="X7:Z7"/>
    <mergeCell ref="X8:Z8"/>
    <mergeCell ref="X9:Z9"/>
    <mergeCell ref="X10:Z10"/>
    <mergeCell ref="X11:Z11"/>
    <mergeCell ref="A12:Z12"/>
    <mergeCell ref="X13:Z13"/>
    <mergeCell ref="X14:Z14"/>
    <mergeCell ref="A15:Z15"/>
    <mergeCell ref="D14:F14"/>
    <mergeCell ref="I14:K14"/>
    <mergeCell ref="N14:P14"/>
    <mergeCell ref="S14:U14"/>
    <mergeCell ref="D9:F9"/>
    <mergeCell ref="I9:K9"/>
    <mergeCell ref="N9:P9"/>
    <mergeCell ref="S9:U9"/>
    <mergeCell ref="D10:F10"/>
    <mergeCell ref="I10:K10"/>
    <mergeCell ref="N10:P10"/>
    <mergeCell ref="S10:U10"/>
    <mergeCell ref="D7:F7"/>
    <mergeCell ref="I7:K7"/>
    <mergeCell ref="N7:P7"/>
    <mergeCell ref="X16:Z16"/>
    <mergeCell ref="X17:Z17"/>
    <mergeCell ref="X18:Z18"/>
    <mergeCell ref="X19:Z19"/>
    <mergeCell ref="X20:Z20"/>
    <mergeCell ref="X21:Z21"/>
    <mergeCell ref="X22:Z22"/>
    <mergeCell ref="X23:Z23"/>
    <mergeCell ref="A24:Z24"/>
    <mergeCell ref="D23:F23"/>
    <mergeCell ref="I23:K23"/>
    <mergeCell ref="N23:P23"/>
    <mergeCell ref="S23:U23"/>
    <mergeCell ref="D21:F21"/>
    <mergeCell ref="I21:K21"/>
    <mergeCell ref="N21:P21"/>
    <mergeCell ref="S21:U21"/>
    <mergeCell ref="D22:F22"/>
    <mergeCell ref="I22:K22"/>
    <mergeCell ref="N22:P22"/>
    <mergeCell ref="S22:U22"/>
    <mergeCell ref="D19:F19"/>
    <mergeCell ref="I19:K19"/>
    <mergeCell ref="N19:P19"/>
    <mergeCell ref="X25:Z25"/>
    <mergeCell ref="X26:Z26"/>
    <mergeCell ref="X27:Z27"/>
    <mergeCell ref="X28:Z28"/>
    <mergeCell ref="X29:Z29"/>
    <mergeCell ref="X30:Z30"/>
    <mergeCell ref="X31:Z31"/>
    <mergeCell ref="X32:Z32"/>
    <mergeCell ref="X33:Z33"/>
    <mergeCell ref="X34:Z34"/>
    <mergeCell ref="X35:Z35"/>
    <mergeCell ref="X36:Z36"/>
    <mergeCell ref="X37:Z37"/>
    <mergeCell ref="X38:Z38"/>
    <mergeCell ref="X39:Z39"/>
    <mergeCell ref="X40:Z40"/>
    <mergeCell ref="X41:Z41"/>
    <mergeCell ref="X42:Z42"/>
    <mergeCell ref="X44:Z44"/>
    <mergeCell ref="X45:Z45"/>
    <mergeCell ref="X46:Z46"/>
    <mergeCell ref="X47:Z47"/>
    <mergeCell ref="X48:Z48"/>
    <mergeCell ref="A49:Z49"/>
    <mergeCell ref="D50:F50"/>
    <mergeCell ref="I50:K50"/>
    <mergeCell ref="N50:P50"/>
    <mergeCell ref="S50:U50"/>
    <mergeCell ref="X50:Z50"/>
    <mergeCell ref="D45:F45"/>
    <mergeCell ref="I45:K45"/>
    <mergeCell ref="N45:P45"/>
    <mergeCell ref="S45:U45"/>
    <mergeCell ref="D46:F46"/>
    <mergeCell ref="I46:K46"/>
    <mergeCell ref="N46:P46"/>
    <mergeCell ref="S46:U46"/>
    <mergeCell ref="X55:Z55"/>
    <mergeCell ref="X56:Z56"/>
    <mergeCell ref="X57:Z57"/>
    <mergeCell ref="X58:Z58"/>
    <mergeCell ref="X59:Z59"/>
    <mergeCell ref="A60:Z60"/>
    <mergeCell ref="A61:Z61"/>
    <mergeCell ref="X51:Z51"/>
    <mergeCell ref="A52:U52"/>
    <mergeCell ref="X52:Z52"/>
    <mergeCell ref="A53:U53"/>
    <mergeCell ref="X53:Z53"/>
    <mergeCell ref="D54:F54"/>
    <mergeCell ref="I54:K54"/>
    <mergeCell ref="N54:P54"/>
    <mergeCell ref="X54:Z54"/>
    <mergeCell ref="D59:F59"/>
    <mergeCell ref="I59:K59"/>
    <mergeCell ref="N59:P59"/>
    <mergeCell ref="S59:U59"/>
    <mergeCell ref="D57:F57"/>
    <mergeCell ref="I57:K57"/>
    <mergeCell ref="N57:P57"/>
    <mergeCell ref="S57:U57"/>
  </mergeCells>
  <conditionalFormatting sqref="X47:Z47">
    <cfRule type="expression" dxfId="17" priority="10">
      <formula>$X$47&gt;$X$48</formula>
    </cfRule>
  </conditionalFormatting>
  <conditionalFormatting sqref="A49 G49:Z49">
    <cfRule type="expression" dxfId="16" priority="6">
      <formula>$X$47&lt;=$X$48</formula>
    </cfRule>
    <cfRule type="expression" dxfId="15" priority="8">
      <formula>$X$47&gt;$X$48</formula>
    </cfRule>
  </conditionalFormatting>
  <conditionalFormatting sqref="X51:Z51">
    <cfRule type="expression" dxfId="14" priority="5">
      <formula>$X$47&gt;$X$48</formula>
    </cfRule>
  </conditionalFormatting>
  <conditionalFormatting sqref="B49:F49">
    <cfRule type="expression" dxfId="13" priority="1">
      <formula>$X$47&lt;=$X$48</formula>
    </cfRule>
    <cfRule type="expression" dxfId="12" priority="2">
      <formula>$X$47&gt;$X$48</formula>
    </cfRule>
  </conditionalFormatting>
  <printOptions gridLines="1"/>
  <pageMargins left="0.25" right="0.25" top="0.5" bottom="0.5" header="0.3" footer="0.3"/>
  <pageSetup scale="4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C66CAF0A-EF23-4C7E-A03D-A38993E5CF7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84C43523-30A6-4C12-86A5-7CC8747A9C58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7805418E-ECFF-4A30-A1BF-86AD5105F94D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F7B745F6-6166-47B6-914C-67789C7B53E5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selection activeCell="D11" sqref="D11:F11"/>
    </sheetView>
  </sheetViews>
  <sheetFormatPr defaultColWidth="9.140625" defaultRowHeight="15" x14ac:dyDescent="0.25"/>
  <cols>
    <col min="1" max="1" width="44" style="23" customWidth="1"/>
    <col min="2" max="2" width="1.7109375" style="24" customWidth="1"/>
    <col min="3" max="3" width="1.7109375" style="25" customWidth="1"/>
    <col min="4" max="6" width="7.7109375" style="6" customWidth="1"/>
    <col min="7" max="7" width="1.7109375" style="24" customWidth="1"/>
    <col min="8" max="8" width="1.7109375" style="25" customWidth="1"/>
    <col min="9" max="11" width="7.7109375" style="6" customWidth="1"/>
    <col min="12" max="13" width="1.7109375" style="26" customWidth="1"/>
    <col min="14" max="16" width="7.7109375" style="6" customWidth="1"/>
    <col min="17" max="18" width="1.7109375" style="26" customWidth="1"/>
    <col min="19" max="21" width="7.7109375" style="6" customWidth="1"/>
    <col min="22" max="23" width="1.7109375" style="26" customWidth="1"/>
    <col min="24" max="26" width="7.7109375" style="80" customWidth="1"/>
    <col min="27" max="28" width="9.140625" style="4"/>
    <col min="29" max="16384" width="9.140625" style="6"/>
  </cols>
  <sheetData>
    <row r="1" spans="1:28" s="5" customFormat="1" ht="25.5" x14ac:dyDescent="0.35">
      <c r="A1" s="81" t="s">
        <v>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4"/>
      <c r="AB1" s="4"/>
    </row>
    <row r="2" spans="1:28" s="5" customFormat="1" ht="23.25" x14ac:dyDescent="0.35">
      <c r="A2" s="82" t="s">
        <v>77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4"/>
      <c r="AB2" s="4"/>
    </row>
    <row r="3" spans="1:28" s="5" customFormat="1" ht="45" customHeight="1" x14ac:dyDescent="0.35">
      <c r="A3" s="83" t="s">
        <v>78</v>
      </c>
      <c r="B3" s="83"/>
      <c r="C3" s="83"/>
      <c r="D3" s="83"/>
      <c r="E3" s="83"/>
      <c r="F3" s="83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4"/>
      <c r="AB3" s="4"/>
    </row>
    <row r="4" spans="1:28" ht="21" customHeight="1" x14ac:dyDescent="0.35">
      <c r="A4" s="27" t="s">
        <v>62</v>
      </c>
      <c r="B4" s="28"/>
      <c r="C4" s="29"/>
      <c r="D4" s="85" t="s">
        <v>69</v>
      </c>
      <c r="E4" s="85"/>
      <c r="F4" s="85"/>
      <c r="G4" s="28"/>
      <c r="H4" s="29"/>
      <c r="I4" s="85" t="s">
        <v>29</v>
      </c>
      <c r="J4" s="85"/>
      <c r="K4" s="85"/>
      <c r="L4" s="30"/>
      <c r="M4" s="30"/>
      <c r="N4" s="85" t="s">
        <v>30</v>
      </c>
      <c r="O4" s="85"/>
      <c r="P4" s="85"/>
      <c r="Q4" s="30"/>
      <c r="R4" s="30"/>
      <c r="S4" s="85" t="s">
        <v>31</v>
      </c>
      <c r="T4" s="85"/>
      <c r="U4" s="85"/>
      <c r="V4" s="30"/>
      <c r="W4" s="30"/>
      <c r="X4" s="85" t="s">
        <v>23</v>
      </c>
      <c r="Y4" s="85"/>
      <c r="Z4" s="85"/>
    </row>
    <row r="5" spans="1:28" x14ac:dyDescent="0.25">
      <c r="A5" s="31" t="s">
        <v>65</v>
      </c>
      <c r="B5" s="32"/>
      <c r="C5" s="32"/>
      <c r="D5" s="86">
        <v>1145</v>
      </c>
      <c r="E5" s="86"/>
      <c r="F5" s="86"/>
      <c r="G5" s="32"/>
      <c r="H5" s="32"/>
      <c r="I5" s="86">
        <v>1145</v>
      </c>
      <c r="J5" s="86"/>
      <c r="K5" s="86"/>
      <c r="L5" s="32"/>
      <c r="M5" s="32"/>
      <c r="N5" s="86">
        <v>1145</v>
      </c>
      <c r="O5" s="86"/>
      <c r="P5" s="86"/>
      <c r="Q5" s="32"/>
      <c r="R5" s="32"/>
      <c r="S5" s="86">
        <v>1145</v>
      </c>
      <c r="T5" s="86"/>
      <c r="U5" s="86"/>
      <c r="V5" s="32"/>
      <c r="W5" s="32"/>
      <c r="X5" s="86">
        <v>1145</v>
      </c>
      <c r="Y5" s="86"/>
      <c r="Z5" s="86"/>
    </row>
    <row r="6" spans="1:28" x14ac:dyDescent="0.25">
      <c r="A6" s="33" t="s">
        <v>66</v>
      </c>
      <c r="B6" s="32"/>
      <c r="C6" s="34" t="s">
        <v>68</v>
      </c>
      <c r="D6" s="87">
        <v>0</v>
      </c>
      <c r="E6" s="87"/>
      <c r="F6" s="87"/>
      <c r="G6" s="32"/>
      <c r="H6" s="34" t="s">
        <v>68</v>
      </c>
      <c r="I6" s="87">
        <v>6</v>
      </c>
      <c r="J6" s="87"/>
      <c r="K6" s="87"/>
      <c r="L6" s="32"/>
      <c r="M6" s="34" t="s">
        <v>68</v>
      </c>
      <c r="N6" s="87">
        <v>5</v>
      </c>
      <c r="O6" s="87"/>
      <c r="P6" s="87"/>
      <c r="Q6" s="32"/>
      <c r="R6" s="34" t="s">
        <v>68</v>
      </c>
      <c r="S6" s="87">
        <v>4</v>
      </c>
      <c r="T6" s="87"/>
      <c r="U6" s="87"/>
      <c r="V6" s="32"/>
      <c r="W6" s="34" t="s">
        <v>68</v>
      </c>
      <c r="X6" s="87">
        <f>SUM(D6,I6,N6,S6)</f>
        <v>15</v>
      </c>
      <c r="Y6" s="87"/>
      <c r="Z6" s="87"/>
    </row>
    <row r="7" spans="1:28" x14ac:dyDescent="0.25">
      <c r="A7" s="35" t="s">
        <v>67</v>
      </c>
      <c r="B7" s="32"/>
      <c r="C7" s="32"/>
      <c r="D7" s="86">
        <v>0</v>
      </c>
      <c r="E7" s="86"/>
      <c r="F7" s="86"/>
      <c r="G7" s="32"/>
      <c r="H7" s="32"/>
      <c r="I7" s="86">
        <f>I6*I5</f>
        <v>6870</v>
      </c>
      <c r="J7" s="86"/>
      <c r="K7" s="86"/>
      <c r="L7" s="32"/>
      <c r="M7" s="32"/>
      <c r="N7" s="86">
        <f>N6*N5</f>
        <v>5725</v>
      </c>
      <c r="O7" s="86"/>
      <c r="P7" s="86"/>
      <c r="Q7" s="32"/>
      <c r="R7" s="32"/>
      <c r="S7" s="86">
        <f>S6*S5</f>
        <v>4580</v>
      </c>
      <c r="T7" s="86"/>
      <c r="U7" s="86"/>
      <c r="V7" s="32"/>
      <c r="W7" s="32"/>
      <c r="X7" s="86">
        <f>SUM(D7,I7,N7,S7)</f>
        <v>17175</v>
      </c>
      <c r="Y7" s="86"/>
      <c r="Z7" s="86"/>
    </row>
    <row r="8" spans="1:28" x14ac:dyDescent="0.25">
      <c r="A8" s="33" t="s">
        <v>9</v>
      </c>
      <c r="B8" s="32"/>
      <c r="C8" s="34" t="s">
        <v>38</v>
      </c>
      <c r="D8" s="88">
        <v>0</v>
      </c>
      <c r="E8" s="88"/>
      <c r="F8" s="88"/>
      <c r="G8" s="32"/>
      <c r="H8" s="34" t="s">
        <v>38</v>
      </c>
      <c r="I8" s="88">
        <v>188</v>
      </c>
      <c r="J8" s="88"/>
      <c r="K8" s="88"/>
      <c r="L8" s="32"/>
      <c r="M8" s="34" t="s">
        <v>38</v>
      </c>
      <c r="N8" s="88">
        <v>187</v>
      </c>
      <c r="O8" s="88"/>
      <c r="P8" s="88"/>
      <c r="Q8" s="32"/>
      <c r="R8" s="34" t="s">
        <v>38</v>
      </c>
      <c r="S8" s="88">
        <v>187</v>
      </c>
      <c r="T8" s="88"/>
      <c r="U8" s="88"/>
      <c r="V8" s="32"/>
      <c r="W8" s="34" t="s">
        <v>38</v>
      </c>
      <c r="X8" s="88">
        <f>SUM(D8,I8,N8,S8)</f>
        <v>562</v>
      </c>
      <c r="Y8" s="88"/>
      <c r="Z8" s="88"/>
    </row>
    <row r="9" spans="1:28" x14ac:dyDescent="0.25">
      <c r="A9" s="35" t="s">
        <v>53</v>
      </c>
      <c r="B9" s="36"/>
      <c r="C9" s="32"/>
      <c r="D9" s="90">
        <f>SUM(D7,D8)</f>
        <v>0</v>
      </c>
      <c r="E9" s="90"/>
      <c r="F9" s="90"/>
      <c r="G9" s="36"/>
      <c r="H9" s="32"/>
      <c r="I9" s="90">
        <f>SUM(I7,I8)</f>
        <v>7058</v>
      </c>
      <c r="J9" s="90"/>
      <c r="K9" s="90"/>
      <c r="L9" s="36"/>
      <c r="M9" s="36"/>
      <c r="N9" s="90">
        <f>SUM(N7,N8)</f>
        <v>5912</v>
      </c>
      <c r="O9" s="90"/>
      <c r="P9" s="90"/>
      <c r="Q9" s="36"/>
      <c r="R9" s="36"/>
      <c r="S9" s="90">
        <f>SUM(S7,S8)</f>
        <v>4767</v>
      </c>
      <c r="T9" s="90"/>
      <c r="U9" s="90"/>
      <c r="V9" s="36"/>
      <c r="W9" s="36"/>
      <c r="X9" s="90">
        <f>SUM(X7,X8)</f>
        <v>17737</v>
      </c>
      <c r="Y9" s="90"/>
      <c r="Z9" s="90"/>
    </row>
    <row r="10" spans="1:28" ht="21" customHeight="1" x14ac:dyDescent="0.35">
      <c r="A10" s="37" t="s">
        <v>63</v>
      </c>
      <c r="B10" s="28"/>
      <c r="C10" s="29"/>
      <c r="D10" s="85" t="s">
        <v>69</v>
      </c>
      <c r="E10" s="85"/>
      <c r="F10" s="85"/>
      <c r="G10" s="28"/>
      <c r="H10" s="29"/>
      <c r="I10" s="85" t="s">
        <v>29</v>
      </c>
      <c r="J10" s="85"/>
      <c r="K10" s="85"/>
      <c r="L10" s="30"/>
      <c r="M10" s="30"/>
      <c r="N10" s="85" t="s">
        <v>30</v>
      </c>
      <c r="O10" s="85"/>
      <c r="P10" s="85"/>
      <c r="Q10" s="30"/>
      <c r="R10" s="30"/>
      <c r="S10" s="85" t="s">
        <v>31</v>
      </c>
      <c r="T10" s="85"/>
      <c r="U10" s="85"/>
      <c r="V10" s="30"/>
      <c r="W10" s="30"/>
      <c r="X10" s="85" t="s">
        <v>23</v>
      </c>
      <c r="Y10" s="85"/>
      <c r="Z10" s="85"/>
    </row>
    <row r="11" spans="1:28" x14ac:dyDescent="0.25">
      <c r="A11" s="31" t="s">
        <v>8</v>
      </c>
      <c r="B11" s="36"/>
      <c r="C11" s="32" t="s">
        <v>38</v>
      </c>
      <c r="D11" s="86">
        <v>0</v>
      </c>
      <c r="E11" s="86"/>
      <c r="F11" s="86"/>
      <c r="G11" s="36"/>
      <c r="H11" s="32" t="s">
        <v>38</v>
      </c>
      <c r="I11" s="86">
        <v>244</v>
      </c>
      <c r="J11" s="86"/>
      <c r="K11" s="86"/>
      <c r="L11" s="32"/>
      <c r="M11" s="32" t="s">
        <v>38</v>
      </c>
      <c r="N11" s="86">
        <v>244</v>
      </c>
      <c r="O11" s="86"/>
      <c r="P11" s="86"/>
      <c r="Q11" s="32"/>
      <c r="R11" s="32" t="s">
        <v>38</v>
      </c>
      <c r="S11" s="86">
        <v>244</v>
      </c>
      <c r="T11" s="86"/>
      <c r="U11" s="86"/>
      <c r="V11" s="32"/>
      <c r="W11" s="32" t="s">
        <v>38</v>
      </c>
      <c r="X11" s="86">
        <v>975</v>
      </c>
      <c r="Y11" s="86"/>
      <c r="Z11" s="86"/>
    </row>
    <row r="12" spans="1:28" s="11" customFormat="1" ht="30" customHeight="1" thickBot="1" x14ac:dyDescent="0.3">
      <c r="A12" s="89" t="s">
        <v>60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10"/>
      <c r="AB12" s="10"/>
    </row>
    <row r="13" spans="1:28" x14ac:dyDescent="0.25">
      <c r="A13" s="31" t="s">
        <v>51</v>
      </c>
      <c r="B13" s="36"/>
      <c r="C13" s="38" t="s">
        <v>55</v>
      </c>
      <c r="D13" s="93">
        <v>0</v>
      </c>
      <c r="E13" s="94"/>
      <c r="F13" s="95"/>
      <c r="G13" s="36"/>
      <c r="H13" s="38" t="s">
        <v>55</v>
      </c>
      <c r="I13" s="93">
        <v>0</v>
      </c>
      <c r="J13" s="94"/>
      <c r="K13" s="95"/>
      <c r="L13" s="32"/>
      <c r="M13" s="38" t="s">
        <v>55</v>
      </c>
      <c r="N13" s="93">
        <v>0</v>
      </c>
      <c r="O13" s="94"/>
      <c r="P13" s="95"/>
      <c r="Q13" s="32"/>
      <c r="R13" s="38" t="s">
        <v>55</v>
      </c>
      <c r="S13" s="93">
        <v>0</v>
      </c>
      <c r="T13" s="94"/>
      <c r="U13" s="95"/>
      <c r="V13" s="32"/>
      <c r="W13" s="34" t="s">
        <v>55</v>
      </c>
      <c r="X13" s="88">
        <f>SUM(I13,N13,S13)</f>
        <v>0</v>
      </c>
      <c r="Y13" s="88"/>
      <c r="Z13" s="88"/>
    </row>
    <row r="14" spans="1:28" s="11" customFormat="1" x14ac:dyDescent="0.25">
      <c r="A14" s="35" t="s">
        <v>64</v>
      </c>
      <c r="B14" s="36"/>
      <c r="C14" s="32"/>
      <c r="D14" s="90">
        <f>(SUM(D9,D11,))-(SUM(D13))</f>
        <v>0</v>
      </c>
      <c r="E14" s="90"/>
      <c r="F14" s="90"/>
      <c r="G14" s="36"/>
      <c r="H14" s="32"/>
      <c r="I14" s="90">
        <f>(SUM(I9,I11,))-(SUM(I13))</f>
        <v>7302</v>
      </c>
      <c r="J14" s="90"/>
      <c r="K14" s="90"/>
      <c r="L14" s="32"/>
      <c r="M14" s="32"/>
      <c r="N14" s="90">
        <f>(SUM(N9,N11,))-(SUM(N13))</f>
        <v>6156</v>
      </c>
      <c r="O14" s="90"/>
      <c r="P14" s="90"/>
      <c r="Q14" s="32"/>
      <c r="R14" s="32"/>
      <c r="S14" s="90">
        <f>(SUM(S9,S11,))-(SUM(S13))</f>
        <v>5011</v>
      </c>
      <c r="T14" s="90"/>
      <c r="U14" s="90"/>
      <c r="V14" s="32"/>
      <c r="W14" s="32"/>
      <c r="X14" s="90">
        <f>SUM(D14,I14,N14,S14)</f>
        <v>18469</v>
      </c>
      <c r="Y14" s="90"/>
      <c r="Z14" s="90"/>
      <c r="AA14" s="10"/>
      <c r="AB14" s="10"/>
    </row>
    <row r="15" spans="1:28" s="11" customFormat="1" ht="45" customHeight="1" x14ac:dyDescent="0.25">
      <c r="A15" s="91" t="s">
        <v>84</v>
      </c>
      <c r="B15" s="91"/>
      <c r="C15" s="91"/>
      <c r="D15" s="91"/>
      <c r="E15" s="91"/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10"/>
      <c r="AB15" s="10"/>
    </row>
    <row r="16" spans="1:28" ht="21" customHeight="1" thickBot="1" x14ac:dyDescent="0.4">
      <c r="A16" s="27" t="s">
        <v>36</v>
      </c>
      <c r="B16" s="28"/>
      <c r="C16" s="29"/>
      <c r="D16" s="85" t="s">
        <v>69</v>
      </c>
      <c r="E16" s="85"/>
      <c r="F16" s="85"/>
      <c r="G16" s="28"/>
      <c r="H16" s="29"/>
      <c r="I16" s="85" t="s">
        <v>29</v>
      </c>
      <c r="J16" s="85"/>
      <c r="K16" s="85"/>
      <c r="L16" s="30"/>
      <c r="M16" s="30"/>
      <c r="N16" s="85" t="s">
        <v>30</v>
      </c>
      <c r="O16" s="85"/>
      <c r="P16" s="85"/>
      <c r="Q16" s="30"/>
      <c r="R16" s="30"/>
      <c r="S16" s="85" t="s">
        <v>31</v>
      </c>
      <c r="T16" s="85"/>
      <c r="U16" s="85"/>
      <c r="V16" s="30"/>
      <c r="W16" s="30"/>
      <c r="X16" s="85" t="s">
        <v>23</v>
      </c>
      <c r="Y16" s="85"/>
      <c r="Z16" s="85"/>
    </row>
    <row r="17" spans="1:28" ht="15.75" thickBot="1" x14ac:dyDescent="0.3">
      <c r="A17" s="31" t="s">
        <v>10</v>
      </c>
      <c r="B17" s="36"/>
      <c r="C17" s="32"/>
      <c r="D17" s="86">
        <f>(X17*0.98934)/4</f>
        <v>0</v>
      </c>
      <c r="E17" s="86"/>
      <c r="F17" s="86"/>
      <c r="G17" s="36"/>
      <c r="H17" s="32"/>
      <c r="I17" s="86">
        <f>(X17*0.98934)/4</f>
        <v>0</v>
      </c>
      <c r="J17" s="86"/>
      <c r="K17" s="86"/>
      <c r="L17" s="32"/>
      <c r="M17" s="32"/>
      <c r="N17" s="86">
        <f>(X17*0.98934)/4</f>
        <v>0</v>
      </c>
      <c r="O17" s="86"/>
      <c r="P17" s="86"/>
      <c r="Q17" s="32"/>
      <c r="R17" s="32"/>
      <c r="S17" s="86">
        <f>(X17*0.98934)/4</f>
        <v>0</v>
      </c>
      <c r="T17" s="86"/>
      <c r="U17" s="86"/>
      <c r="V17" s="32"/>
      <c r="W17" s="32"/>
      <c r="X17" s="96">
        <v>0</v>
      </c>
      <c r="Y17" s="97"/>
      <c r="Z17" s="98"/>
    </row>
    <row r="18" spans="1:28" ht="15.75" thickBot="1" x14ac:dyDescent="0.3">
      <c r="A18" s="31" t="s">
        <v>11</v>
      </c>
      <c r="B18" s="36"/>
      <c r="C18" s="32"/>
      <c r="D18" s="86">
        <f>X18/4</f>
        <v>0</v>
      </c>
      <c r="E18" s="86"/>
      <c r="F18" s="86"/>
      <c r="G18" s="36"/>
      <c r="H18" s="32"/>
      <c r="I18" s="86">
        <f>X18/4</f>
        <v>0</v>
      </c>
      <c r="J18" s="86"/>
      <c r="K18" s="86"/>
      <c r="L18" s="32"/>
      <c r="M18" s="32"/>
      <c r="N18" s="86">
        <f>X18/4</f>
        <v>0</v>
      </c>
      <c r="O18" s="86"/>
      <c r="P18" s="86"/>
      <c r="Q18" s="32"/>
      <c r="R18" s="32"/>
      <c r="S18" s="86">
        <f>X18/4</f>
        <v>0</v>
      </c>
      <c r="T18" s="86"/>
      <c r="U18" s="86"/>
      <c r="V18" s="32"/>
      <c r="W18" s="32"/>
      <c r="X18" s="96">
        <v>0</v>
      </c>
      <c r="Y18" s="97"/>
      <c r="Z18" s="98"/>
    </row>
    <row r="19" spans="1:28" ht="15.75" thickBot="1" x14ac:dyDescent="0.3">
      <c r="A19" s="31" t="s">
        <v>12</v>
      </c>
      <c r="B19" s="36"/>
      <c r="C19" s="32"/>
      <c r="D19" s="86">
        <f>X19/4</f>
        <v>0</v>
      </c>
      <c r="E19" s="86"/>
      <c r="F19" s="86"/>
      <c r="G19" s="36"/>
      <c r="H19" s="32"/>
      <c r="I19" s="86">
        <f>X19/4</f>
        <v>0</v>
      </c>
      <c r="J19" s="86"/>
      <c r="K19" s="86"/>
      <c r="L19" s="32"/>
      <c r="M19" s="32"/>
      <c r="N19" s="86">
        <f>X19/4</f>
        <v>0</v>
      </c>
      <c r="O19" s="86"/>
      <c r="P19" s="86"/>
      <c r="Q19" s="32"/>
      <c r="R19" s="32"/>
      <c r="S19" s="86">
        <f>X19/4</f>
        <v>0</v>
      </c>
      <c r="T19" s="86"/>
      <c r="U19" s="86"/>
      <c r="V19" s="32"/>
      <c r="W19" s="32"/>
      <c r="X19" s="96">
        <v>0</v>
      </c>
      <c r="Y19" s="97"/>
      <c r="Z19" s="98"/>
    </row>
    <row r="20" spans="1:28" x14ac:dyDescent="0.25">
      <c r="A20" s="33" t="s">
        <v>7</v>
      </c>
      <c r="B20" s="36"/>
      <c r="C20" s="34" t="s">
        <v>38</v>
      </c>
      <c r="D20" s="88">
        <f>S20/4</f>
        <v>0</v>
      </c>
      <c r="E20" s="88"/>
      <c r="F20" s="88"/>
      <c r="G20" s="36"/>
      <c r="H20" s="34" t="s">
        <v>38</v>
      </c>
      <c r="I20" s="88">
        <f>X20/4</f>
        <v>0</v>
      </c>
      <c r="J20" s="88"/>
      <c r="K20" s="88"/>
      <c r="L20" s="32"/>
      <c r="M20" s="34" t="s">
        <v>38</v>
      </c>
      <c r="N20" s="88">
        <f>X20/4</f>
        <v>0</v>
      </c>
      <c r="O20" s="88"/>
      <c r="P20" s="88"/>
      <c r="Q20" s="32"/>
      <c r="R20" s="34" t="s">
        <v>38</v>
      </c>
      <c r="S20" s="88">
        <f>X20/4</f>
        <v>0</v>
      </c>
      <c r="T20" s="88"/>
      <c r="U20" s="88"/>
      <c r="V20" s="32"/>
      <c r="W20" s="38" t="s">
        <v>38</v>
      </c>
      <c r="X20" s="93">
        <v>0</v>
      </c>
      <c r="Y20" s="94"/>
      <c r="Z20" s="95"/>
    </row>
    <row r="21" spans="1:28" s="13" customFormat="1" x14ac:dyDescent="0.25">
      <c r="A21" s="35" t="s">
        <v>34</v>
      </c>
      <c r="B21" s="36"/>
      <c r="C21" s="32"/>
      <c r="D21" s="86">
        <f>SUM(D17:F20)</f>
        <v>0</v>
      </c>
      <c r="E21" s="86"/>
      <c r="F21" s="86"/>
      <c r="G21" s="36"/>
      <c r="H21" s="32"/>
      <c r="I21" s="86">
        <f>SUM(I17:K20)</f>
        <v>0</v>
      </c>
      <c r="J21" s="86"/>
      <c r="K21" s="86"/>
      <c r="L21" s="32"/>
      <c r="M21" s="32"/>
      <c r="N21" s="86">
        <f>SUM(N17:P20)</f>
        <v>0</v>
      </c>
      <c r="O21" s="86"/>
      <c r="P21" s="86"/>
      <c r="Q21" s="32"/>
      <c r="R21" s="32"/>
      <c r="S21" s="86">
        <f>SUM(S17:U20)</f>
        <v>0</v>
      </c>
      <c r="T21" s="86"/>
      <c r="U21" s="86"/>
      <c r="V21" s="32"/>
      <c r="W21" s="32"/>
      <c r="X21" s="86">
        <f>SUM(D21,I21,N21,S21)</f>
        <v>0</v>
      </c>
      <c r="Y21" s="86"/>
      <c r="Z21" s="86"/>
      <c r="AA21" s="12"/>
      <c r="AB21" s="12"/>
    </row>
    <row r="22" spans="1:28" s="11" customFormat="1" x14ac:dyDescent="0.25">
      <c r="A22" s="39" t="s">
        <v>54</v>
      </c>
      <c r="B22" s="36"/>
      <c r="C22" s="34" t="s">
        <v>55</v>
      </c>
      <c r="D22" s="88">
        <f>D14</f>
        <v>0</v>
      </c>
      <c r="E22" s="88"/>
      <c r="F22" s="88"/>
      <c r="G22" s="36"/>
      <c r="H22" s="34" t="s">
        <v>55</v>
      </c>
      <c r="I22" s="88">
        <f>I14</f>
        <v>7302</v>
      </c>
      <c r="J22" s="88"/>
      <c r="K22" s="88"/>
      <c r="L22" s="32"/>
      <c r="M22" s="34" t="s">
        <v>55</v>
      </c>
      <c r="N22" s="88">
        <f>N14</f>
        <v>6156</v>
      </c>
      <c r="O22" s="88"/>
      <c r="P22" s="88"/>
      <c r="Q22" s="32"/>
      <c r="R22" s="34" t="s">
        <v>55</v>
      </c>
      <c r="S22" s="88">
        <f>S14</f>
        <v>5011</v>
      </c>
      <c r="T22" s="88"/>
      <c r="U22" s="88"/>
      <c r="V22" s="32"/>
      <c r="W22" s="34" t="s">
        <v>55</v>
      </c>
      <c r="X22" s="88">
        <f>X14</f>
        <v>18469</v>
      </c>
      <c r="Y22" s="88"/>
      <c r="Z22" s="88"/>
      <c r="AA22" s="10"/>
      <c r="AB22" s="10"/>
    </row>
    <row r="23" spans="1:28" x14ac:dyDescent="0.25">
      <c r="A23" s="35" t="s">
        <v>32</v>
      </c>
      <c r="B23" s="36"/>
      <c r="C23" s="32"/>
      <c r="D23" s="101">
        <f>D22-D21</f>
        <v>0</v>
      </c>
      <c r="E23" s="101"/>
      <c r="F23" s="101"/>
      <c r="G23" s="36"/>
      <c r="H23" s="32"/>
      <c r="I23" s="101">
        <f>I22-I21</f>
        <v>7302</v>
      </c>
      <c r="J23" s="101"/>
      <c r="K23" s="101"/>
      <c r="L23" s="32"/>
      <c r="M23" s="32"/>
      <c r="N23" s="101">
        <f>N22-N21</f>
        <v>6156</v>
      </c>
      <c r="O23" s="101"/>
      <c r="P23" s="101"/>
      <c r="Q23" s="32"/>
      <c r="R23" s="32"/>
      <c r="S23" s="101">
        <f>S22-S21</f>
        <v>5011</v>
      </c>
      <c r="T23" s="101"/>
      <c r="U23" s="101"/>
      <c r="V23" s="32"/>
      <c r="W23" s="32"/>
      <c r="X23" s="101">
        <f>X22-X21</f>
        <v>18469</v>
      </c>
      <c r="Y23" s="101"/>
      <c r="Z23" s="101"/>
    </row>
    <row r="24" spans="1:28" ht="45" customHeight="1" x14ac:dyDescent="0.25">
      <c r="A24" s="99" t="s">
        <v>61</v>
      </c>
      <c r="B24" s="99"/>
      <c r="C24" s="99"/>
      <c r="D24" s="99"/>
      <c r="E24" s="99"/>
      <c r="F24" s="99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8" ht="21" customHeight="1" x14ac:dyDescent="0.35">
      <c r="A25" s="27" t="s">
        <v>35</v>
      </c>
      <c r="B25" s="28"/>
      <c r="C25" s="29"/>
      <c r="D25" s="85" t="s">
        <v>69</v>
      </c>
      <c r="E25" s="85"/>
      <c r="F25" s="85"/>
      <c r="G25" s="28"/>
      <c r="H25" s="29"/>
      <c r="I25" s="85" t="s">
        <v>29</v>
      </c>
      <c r="J25" s="85"/>
      <c r="K25" s="85"/>
      <c r="L25" s="30"/>
      <c r="M25" s="30"/>
      <c r="N25" s="85" t="s">
        <v>30</v>
      </c>
      <c r="O25" s="85"/>
      <c r="P25" s="85"/>
      <c r="Q25" s="30"/>
      <c r="R25" s="30"/>
      <c r="S25" s="85" t="s">
        <v>31</v>
      </c>
      <c r="T25" s="85"/>
      <c r="U25" s="85"/>
      <c r="V25" s="30"/>
      <c r="W25" s="30"/>
      <c r="X25" s="85"/>
      <c r="Y25" s="85"/>
      <c r="Z25" s="85"/>
    </row>
    <row r="26" spans="1:28" ht="15.75" thickBot="1" x14ac:dyDescent="0.3">
      <c r="A26" s="40" t="s">
        <v>56</v>
      </c>
      <c r="B26" s="36"/>
      <c r="C26" s="32"/>
      <c r="D26" s="76" t="s">
        <v>70</v>
      </c>
      <c r="E26" s="76" t="s">
        <v>71</v>
      </c>
      <c r="F26" s="76" t="s">
        <v>72</v>
      </c>
      <c r="G26" s="36"/>
      <c r="H26" s="32"/>
      <c r="I26" s="76" t="s">
        <v>19</v>
      </c>
      <c r="J26" s="76" t="s">
        <v>13</v>
      </c>
      <c r="K26" s="76" t="s">
        <v>14</v>
      </c>
      <c r="L26" s="32"/>
      <c r="M26" s="32"/>
      <c r="N26" s="76" t="s">
        <v>15</v>
      </c>
      <c r="O26" s="76" t="s">
        <v>16</v>
      </c>
      <c r="P26" s="76" t="s">
        <v>17</v>
      </c>
      <c r="Q26" s="32"/>
      <c r="R26" s="32"/>
      <c r="S26" s="76" t="s">
        <v>20</v>
      </c>
      <c r="T26" s="76" t="s">
        <v>18</v>
      </c>
      <c r="U26" s="76" t="s">
        <v>21</v>
      </c>
      <c r="V26" s="32"/>
      <c r="W26" s="32"/>
      <c r="X26" s="102" t="s">
        <v>23</v>
      </c>
      <c r="Y26" s="102"/>
      <c r="Z26" s="102"/>
    </row>
    <row r="27" spans="1:28" ht="15.75" thickBot="1" x14ac:dyDescent="0.3">
      <c r="A27" s="31" t="s">
        <v>0</v>
      </c>
      <c r="B27" s="36"/>
      <c r="C27" s="32"/>
      <c r="D27" s="1">
        <v>0</v>
      </c>
      <c r="E27" s="74">
        <f t="shared" ref="E27:E41" si="0">D27</f>
        <v>0</v>
      </c>
      <c r="F27" s="74">
        <f>D27</f>
        <v>0</v>
      </c>
      <c r="G27" s="36"/>
      <c r="H27" s="32"/>
      <c r="I27" s="74">
        <f t="shared" ref="I27:I41" si="1">D27</f>
        <v>0</v>
      </c>
      <c r="J27" s="74">
        <f>I27</f>
        <v>0</v>
      </c>
      <c r="K27" s="74">
        <f>I27</f>
        <v>0</v>
      </c>
      <c r="L27" s="32"/>
      <c r="M27" s="32"/>
      <c r="N27" s="74">
        <f>I27</f>
        <v>0</v>
      </c>
      <c r="O27" s="74">
        <f t="shared" ref="O27:O41" si="2">I27</f>
        <v>0</v>
      </c>
      <c r="P27" s="74">
        <f t="shared" ref="P27:P41" si="3">I27</f>
        <v>0</v>
      </c>
      <c r="Q27" s="32"/>
      <c r="R27" s="32"/>
      <c r="S27" s="74">
        <f t="shared" ref="S27:S41" si="4">I27</f>
        <v>0</v>
      </c>
      <c r="T27" s="74">
        <f t="shared" ref="T27:T41" si="5">I27</f>
        <v>0</v>
      </c>
      <c r="U27" s="74">
        <f t="shared" ref="U27:U41" si="6">I27</f>
        <v>0</v>
      </c>
      <c r="V27" s="32"/>
      <c r="W27" s="32"/>
      <c r="X27" s="86">
        <f t="shared" ref="X27:X41" si="7">SUM(I27,J27,K27,N27,O27,P27,S27,T27,U27)</f>
        <v>0</v>
      </c>
      <c r="Y27" s="86"/>
      <c r="Z27" s="86"/>
    </row>
    <row r="28" spans="1:28" ht="15.75" customHeight="1" thickBot="1" x14ac:dyDescent="0.3">
      <c r="A28" s="31" t="s">
        <v>1</v>
      </c>
      <c r="B28" s="36"/>
      <c r="C28" s="32"/>
      <c r="D28" s="1">
        <v>0</v>
      </c>
      <c r="E28" s="74">
        <f t="shared" si="0"/>
        <v>0</v>
      </c>
      <c r="F28" s="74">
        <f t="shared" ref="F28:F41" si="8">D28</f>
        <v>0</v>
      </c>
      <c r="G28" s="36"/>
      <c r="H28" s="32"/>
      <c r="I28" s="74">
        <f t="shared" si="1"/>
        <v>0</v>
      </c>
      <c r="J28" s="74">
        <f t="shared" ref="J28:J41" si="9">I28</f>
        <v>0</v>
      </c>
      <c r="K28" s="74">
        <f t="shared" ref="K28:K41" si="10">I28</f>
        <v>0</v>
      </c>
      <c r="L28" s="32"/>
      <c r="M28" s="32"/>
      <c r="N28" s="74">
        <f t="shared" ref="N28:N41" si="11">I28</f>
        <v>0</v>
      </c>
      <c r="O28" s="74">
        <f t="shared" si="2"/>
        <v>0</v>
      </c>
      <c r="P28" s="74">
        <f t="shared" si="3"/>
        <v>0</v>
      </c>
      <c r="Q28" s="32"/>
      <c r="R28" s="32"/>
      <c r="S28" s="74">
        <f t="shared" si="4"/>
        <v>0</v>
      </c>
      <c r="T28" s="74">
        <f t="shared" si="5"/>
        <v>0</v>
      </c>
      <c r="U28" s="74">
        <f t="shared" si="6"/>
        <v>0</v>
      </c>
      <c r="V28" s="32"/>
      <c r="W28" s="32"/>
      <c r="X28" s="86">
        <f t="shared" si="7"/>
        <v>0</v>
      </c>
      <c r="Y28" s="86"/>
      <c r="Z28" s="86"/>
    </row>
    <row r="29" spans="1:28" ht="15.75" thickBot="1" x14ac:dyDescent="0.3">
      <c r="A29" s="31" t="s">
        <v>5</v>
      </c>
      <c r="B29" s="36"/>
      <c r="C29" s="32"/>
      <c r="D29" s="1">
        <v>0</v>
      </c>
      <c r="E29" s="74">
        <f t="shared" si="0"/>
        <v>0</v>
      </c>
      <c r="F29" s="74">
        <f t="shared" si="8"/>
        <v>0</v>
      </c>
      <c r="G29" s="36"/>
      <c r="H29" s="32"/>
      <c r="I29" s="74">
        <f t="shared" si="1"/>
        <v>0</v>
      </c>
      <c r="J29" s="74">
        <f t="shared" si="9"/>
        <v>0</v>
      </c>
      <c r="K29" s="74">
        <f t="shared" si="10"/>
        <v>0</v>
      </c>
      <c r="L29" s="32"/>
      <c r="M29" s="32"/>
      <c r="N29" s="74">
        <f t="shared" si="11"/>
        <v>0</v>
      </c>
      <c r="O29" s="74">
        <f t="shared" si="2"/>
        <v>0</v>
      </c>
      <c r="P29" s="74">
        <f t="shared" si="3"/>
        <v>0</v>
      </c>
      <c r="Q29" s="32"/>
      <c r="R29" s="32"/>
      <c r="S29" s="74">
        <f t="shared" si="4"/>
        <v>0</v>
      </c>
      <c r="T29" s="74">
        <f t="shared" si="5"/>
        <v>0</v>
      </c>
      <c r="U29" s="74">
        <f t="shared" si="6"/>
        <v>0</v>
      </c>
      <c r="V29" s="32"/>
      <c r="W29" s="32"/>
      <c r="X29" s="86">
        <f t="shared" si="7"/>
        <v>0</v>
      </c>
      <c r="Y29" s="86"/>
      <c r="Z29" s="86"/>
    </row>
    <row r="30" spans="1:28" ht="15.75" thickBot="1" x14ac:dyDescent="0.3">
      <c r="A30" s="31" t="s">
        <v>4</v>
      </c>
      <c r="B30" s="36"/>
      <c r="C30" s="32"/>
      <c r="D30" s="1">
        <v>0</v>
      </c>
      <c r="E30" s="74">
        <f t="shared" si="0"/>
        <v>0</v>
      </c>
      <c r="F30" s="74">
        <f t="shared" si="8"/>
        <v>0</v>
      </c>
      <c r="G30" s="36"/>
      <c r="H30" s="32"/>
      <c r="I30" s="74">
        <f t="shared" si="1"/>
        <v>0</v>
      </c>
      <c r="J30" s="74">
        <f t="shared" si="9"/>
        <v>0</v>
      </c>
      <c r="K30" s="74">
        <f t="shared" si="10"/>
        <v>0</v>
      </c>
      <c r="L30" s="32"/>
      <c r="M30" s="32"/>
      <c r="N30" s="74">
        <f t="shared" si="11"/>
        <v>0</v>
      </c>
      <c r="O30" s="74">
        <f t="shared" si="2"/>
        <v>0</v>
      </c>
      <c r="P30" s="74">
        <f t="shared" si="3"/>
        <v>0</v>
      </c>
      <c r="Q30" s="32"/>
      <c r="R30" s="32"/>
      <c r="S30" s="74">
        <f t="shared" si="4"/>
        <v>0</v>
      </c>
      <c r="T30" s="74">
        <f t="shared" si="5"/>
        <v>0</v>
      </c>
      <c r="U30" s="74">
        <f t="shared" si="6"/>
        <v>0</v>
      </c>
      <c r="V30" s="32"/>
      <c r="W30" s="32"/>
      <c r="X30" s="86">
        <f t="shared" si="7"/>
        <v>0</v>
      </c>
      <c r="Y30" s="86"/>
      <c r="Z30" s="86"/>
    </row>
    <row r="31" spans="1:28" ht="15.75" thickBot="1" x14ac:dyDescent="0.3">
      <c r="A31" s="31" t="s">
        <v>2</v>
      </c>
      <c r="B31" s="36"/>
      <c r="C31" s="32"/>
      <c r="D31" s="1">
        <v>0</v>
      </c>
      <c r="E31" s="74">
        <f t="shared" si="0"/>
        <v>0</v>
      </c>
      <c r="F31" s="74">
        <f t="shared" si="8"/>
        <v>0</v>
      </c>
      <c r="G31" s="36"/>
      <c r="H31" s="32"/>
      <c r="I31" s="74">
        <f t="shared" si="1"/>
        <v>0</v>
      </c>
      <c r="J31" s="74">
        <f t="shared" si="9"/>
        <v>0</v>
      </c>
      <c r="K31" s="74">
        <f t="shared" si="10"/>
        <v>0</v>
      </c>
      <c r="L31" s="32"/>
      <c r="M31" s="32"/>
      <c r="N31" s="74">
        <f t="shared" si="11"/>
        <v>0</v>
      </c>
      <c r="O31" s="74">
        <f t="shared" si="2"/>
        <v>0</v>
      </c>
      <c r="P31" s="74">
        <f t="shared" si="3"/>
        <v>0</v>
      </c>
      <c r="Q31" s="32"/>
      <c r="R31" s="32"/>
      <c r="S31" s="74">
        <f t="shared" si="4"/>
        <v>0</v>
      </c>
      <c r="T31" s="74">
        <f t="shared" si="5"/>
        <v>0</v>
      </c>
      <c r="U31" s="74">
        <f t="shared" si="6"/>
        <v>0</v>
      </c>
      <c r="V31" s="32"/>
      <c r="W31" s="32"/>
      <c r="X31" s="86">
        <f t="shared" si="7"/>
        <v>0</v>
      </c>
      <c r="Y31" s="86"/>
      <c r="Z31" s="86"/>
    </row>
    <row r="32" spans="1:28" ht="15.75" thickBot="1" x14ac:dyDescent="0.3">
      <c r="A32" s="31" t="s">
        <v>6</v>
      </c>
      <c r="B32" s="36"/>
      <c r="C32" s="32"/>
      <c r="D32" s="1">
        <v>0</v>
      </c>
      <c r="E32" s="74">
        <f t="shared" si="0"/>
        <v>0</v>
      </c>
      <c r="F32" s="74">
        <f t="shared" si="8"/>
        <v>0</v>
      </c>
      <c r="G32" s="36"/>
      <c r="H32" s="32"/>
      <c r="I32" s="74">
        <f t="shared" si="1"/>
        <v>0</v>
      </c>
      <c r="J32" s="74">
        <f t="shared" si="9"/>
        <v>0</v>
      </c>
      <c r="K32" s="74">
        <f t="shared" si="10"/>
        <v>0</v>
      </c>
      <c r="L32" s="32"/>
      <c r="M32" s="32"/>
      <c r="N32" s="74">
        <f t="shared" si="11"/>
        <v>0</v>
      </c>
      <c r="O32" s="74">
        <f t="shared" si="2"/>
        <v>0</v>
      </c>
      <c r="P32" s="74">
        <f t="shared" si="3"/>
        <v>0</v>
      </c>
      <c r="Q32" s="32"/>
      <c r="R32" s="32"/>
      <c r="S32" s="74">
        <f t="shared" si="4"/>
        <v>0</v>
      </c>
      <c r="T32" s="74">
        <f t="shared" si="5"/>
        <v>0</v>
      </c>
      <c r="U32" s="74">
        <f t="shared" si="6"/>
        <v>0</v>
      </c>
      <c r="V32" s="32"/>
      <c r="W32" s="32"/>
      <c r="X32" s="86">
        <f t="shared" si="7"/>
        <v>0</v>
      </c>
      <c r="Y32" s="86"/>
      <c r="Z32" s="86"/>
    </row>
    <row r="33" spans="1:31" ht="15.75" thickBot="1" x14ac:dyDescent="0.3">
      <c r="A33" s="31" t="s">
        <v>27</v>
      </c>
      <c r="B33" s="36"/>
      <c r="C33" s="32"/>
      <c r="D33" s="1">
        <v>0</v>
      </c>
      <c r="E33" s="74">
        <f t="shared" si="0"/>
        <v>0</v>
      </c>
      <c r="F33" s="74">
        <f t="shared" si="8"/>
        <v>0</v>
      </c>
      <c r="G33" s="36"/>
      <c r="H33" s="32"/>
      <c r="I33" s="74">
        <f t="shared" si="1"/>
        <v>0</v>
      </c>
      <c r="J33" s="74">
        <f t="shared" si="9"/>
        <v>0</v>
      </c>
      <c r="K33" s="74">
        <f t="shared" si="10"/>
        <v>0</v>
      </c>
      <c r="L33" s="32"/>
      <c r="M33" s="32"/>
      <c r="N33" s="74">
        <f t="shared" si="11"/>
        <v>0</v>
      </c>
      <c r="O33" s="74">
        <f t="shared" si="2"/>
        <v>0</v>
      </c>
      <c r="P33" s="74">
        <f t="shared" si="3"/>
        <v>0</v>
      </c>
      <c r="Q33" s="32"/>
      <c r="R33" s="32"/>
      <c r="S33" s="74">
        <f t="shared" si="4"/>
        <v>0</v>
      </c>
      <c r="T33" s="74">
        <f t="shared" si="5"/>
        <v>0</v>
      </c>
      <c r="U33" s="74">
        <f t="shared" si="6"/>
        <v>0</v>
      </c>
      <c r="V33" s="32"/>
      <c r="W33" s="32"/>
      <c r="X33" s="86">
        <f t="shared" si="7"/>
        <v>0</v>
      </c>
      <c r="Y33" s="86"/>
      <c r="Z33" s="86"/>
    </row>
    <row r="34" spans="1:31" ht="15.75" thickBot="1" x14ac:dyDescent="0.3">
      <c r="A34" s="31" t="s">
        <v>3</v>
      </c>
      <c r="B34" s="36"/>
      <c r="C34" s="32"/>
      <c r="D34" s="1">
        <v>0</v>
      </c>
      <c r="E34" s="74">
        <f t="shared" si="0"/>
        <v>0</v>
      </c>
      <c r="F34" s="74">
        <f t="shared" si="8"/>
        <v>0</v>
      </c>
      <c r="G34" s="36"/>
      <c r="H34" s="32"/>
      <c r="I34" s="74">
        <f t="shared" si="1"/>
        <v>0</v>
      </c>
      <c r="J34" s="74">
        <f t="shared" si="9"/>
        <v>0</v>
      </c>
      <c r="K34" s="74">
        <f t="shared" si="10"/>
        <v>0</v>
      </c>
      <c r="L34" s="32"/>
      <c r="M34" s="32"/>
      <c r="N34" s="74">
        <f t="shared" si="11"/>
        <v>0</v>
      </c>
      <c r="O34" s="74">
        <f t="shared" si="2"/>
        <v>0</v>
      </c>
      <c r="P34" s="74">
        <f t="shared" si="3"/>
        <v>0</v>
      </c>
      <c r="Q34" s="32"/>
      <c r="R34" s="32"/>
      <c r="S34" s="74">
        <f t="shared" si="4"/>
        <v>0</v>
      </c>
      <c r="T34" s="74">
        <f t="shared" si="5"/>
        <v>0</v>
      </c>
      <c r="U34" s="74">
        <f t="shared" si="6"/>
        <v>0</v>
      </c>
      <c r="V34" s="32"/>
      <c r="W34" s="32"/>
      <c r="X34" s="86">
        <f t="shared" si="7"/>
        <v>0</v>
      </c>
      <c r="Y34" s="86"/>
      <c r="Z34" s="86"/>
    </row>
    <row r="35" spans="1:31" ht="15.75" thickBot="1" x14ac:dyDescent="0.3">
      <c r="A35" s="41" t="s">
        <v>24</v>
      </c>
      <c r="B35" s="36"/>
      <c r="C35" s="32"/>
      <c r="D35" s="1">
        <v>0</v>
      </c>
      <c r="E35" s="74">
        <f t="shared" si="0"/>
        <v>0</v>
      </c>
      <c r="F35" s="74">
        <f t="shared" si="8"/>
        <v>0</v>
      </c>
      <c r="G35" s="36"/>
      <c r="H35" s="32"/>
      <c r="I35" s="74">
        <f t="shared" si="1"/>
        <v>0</v>
      </c>
      <c r="J35" s="74">
        <f t="shared" si="9"/>
        <v>0</v>
      </c>
      <c r="K35" s="74">
        <f t="shared" si="10"/>
        <v>0</v>
      </c>
      <c r="L35" s="32"/>
      <c r="M35" s="32"/>
      <c r="N35" s="74">
        <f t="shared" si="11"/>
        <v>0</v>
      </c>
      <c r="O35" s="74">
        <f t="shared" si="2"/>
        <v>0</v>
      </c>
      <c r="P35" s="74">
        <f t="shared" si="3"/>
        <v>0</v>
      </c>
      <c r="Q35" s="32"/>
      <c r="R35" s="32"/>
      <c r="S35" s="74">
        <f t="shared" si="4"/>
        <v>0</v>
      </c>
      <c r="T35" s="74">
        <f t="shared" si="5"/>
        <v>0</v>
      </c>
      <c r="U35" s="74">
        <f t="shared" si="6"/>
        <v>0</v>
      </c>
      <c r="V35" s="32"/>
      <c r="W35" s="32"/>
      <c r="X35" s="86">
        <f t="shared" si="7"/>
        <v>0</v>
      </c>
      <c r="Y35" s="86"/>
      <c r="Z35" s="86"/>
    </row>
    <row r="36" spans="1:31" ht="15.75" thickBot="1" x14ac:dyDescent="0.3">
      <c r="A36" s="41" t="s">
        <v>28</v>
      </c>
      <c r="B36" s="36"/>
      <c r="C36" s="32"/>
      <c r="D36" s="1">
        <v>0</v>
      </c>
      <c r="E36" s="74">
        <f t="shared" si="0"/>
        <v>0</v>
      </c>
      <c r="F36" s="74">
        <f t="shared" si="8"/>
        <v>0</v>
      </c>
      <c r="G36" s="36"/>
      <c r="H36" s="32"/>
      <c r="I36" s="74">
        <f t="shared" si="1"/>
        <v>0</v>
      </c>
      <c r="J36" s="74">
        <f t="shared" si="9"/>
        <v>0</v>
      </c>
      <c r="K36" s="74">
        <f t="shared" si="10"/>
        <v>0</v>
      </c>
      <c r="L36" s="32"/>
      <c r="M36" s="32"/>
      <c r="N36" s="74">
        <f t="shared" si="11"/>
        <v>0</v>
      </c>
      <c r="O36" s="74">
        <f t="shared" si="2"/>
        <v>0</v>
      </c>
      <c r="P36" s="74">
        <f t="shared" si="3"/>
        <v>0</v>
      </c>
      <c r="Q36" s="32"/>
      <c r="R36" s="32"/>
      <c r="S36" s="74">
        <f t="shared" si="4"/>
        <v>0</v>
      </c>
      <c r="T36" s="74">
        <f t="shared" si="5"/>
        <v>0</v>
      </c>
      <c r="U36" s="74">
        <f t="shared" si="6"/>
        <v>0</v>
      </c>
      <c r="V36" s="32"/>
      <c r="W36" s="32"/>
      <c r="X36" s="86">
        <f t="shared" si="7"/>
        <v>0</v>
      </c>
      <c r="Y36" s="86"/>
      <c r="Z36" s="86"/>
    </row>
    <row r="37" spans="1:31" ht="15.75" thickBot="1" x14ac:dyDescent="0.3">
      <c r="A37" s="41" t="s">
        <v>25</v>
      </c>
      <c r="B37" s="36"/>
      <c r="C37" s="32"/>
      <c r="D37" s="1">
        <v>0</v>
      </c>
      <c r="E37" s="74">
        <f t="shared" si="0"/>
        <v>0</v>
      </c>
      <c r="F37" s="74">
        <f t="shared" si="8"/>
        <v>0</v>
      </c>
      <c r="G37" s="36"/>
      <c r="H37" s="32"/>
      <c r="I37" s="74">
        <f t="shared" si="1"/>
        <v>0</v>
      </c>
      <c r="J37" s="74">
        <f t="shared" si="9"/>
        <v>0</v>
      </c>
      <c r="K37" s="74">
        <f t="shared" si="10"/>
        <v>0</v>
      </c>
      <c r="L37" s="32"/>
      <c r="M37" s="32"/>
      <c r="N37" s="74">
        <f t="shared" si="11"/>
        <v>0</v>
      </c>
      <c r="O37" s="74">
        <f t="shared" si="2"/>
        <v>0</v>
      </c>
      <c r="P37" s="74">
        <f t="shared" si="3"/>
        <v>0</v>
      </c>
      <c r="Q37" s="32"/>
      <c r="R37" s="32"/>
      <c r="S37" s="74">
        <f t="shared" si="4"/>
        <v>0</v>
      </c>
      <c r="T37" s="74">
        <f t="shared" si="5"/>
        <v>0</v>
      </c>
      <c r="U37" s="74">
        <f t="shared" si="6"/>
        <v>0</v>
      </c>
      <c r="V37" s="32"/>
      <c r="W37" s="32"/>
      <c r="X37" s="86">
        <f t="shared" si="7"/>
        <v>0</v>
      </c>
      <c r="Y37" s="86"/>
      <c r="Z37" s="86"/>
    </row>
    <row r="38" spans="1:31" ht="15.75" thickBot="1" x14ac:dyDescent="0.3">
      <c r="A38" s="41" t="s">
        <v>26</v>
      </c>
      <c r="B38" s="36"/>
      <c r="C38" s="32"/>
      <c r="D38" s="1">
        <v>0</v>
      </c>
      <c r="E38" s="74">
        <f t="shared" si="0"/>
        <v>0</v>
      </c>
      <c r="F38" s="74">
        <f t="shared" si="8"/>
        <v>0</v>
      </c>
      <c r="G38" s="36"/>
      <c r="H38" s="32"/>
      <c r="I38" s="74">
        <f t="shared" si="1"/>
        <v>0</v>
      </c>
      <c r="J38" s="74">
        <f t="shared" si="9"/>
        <v>0</v>
      </c>
      <c r="K38" s="74">
        <f t="shared" si="10"/>
        <v>0</v>
      </c>
      <c r="L38" s="32"/>
      <c r="M38" s="32"/>
      <c r="N38" s="74">
        <f t="shared" si="11"/>
        <v>0</v>
      </c>
      <c r="O38" s="74">
        <f t="shared" si="2"/>
        <v>0</v>
      </c>
      <c r="P38" s="74">
        <f t="shared" si="3"/>
        <v>0</v>
      </c>
      <c r="Q38" s="32"/>
      <c r="R38" s="32"/>
      <c r="S38" s="74">
        <f t="shared" si="4"/>
        <v>0</v>
      </c>
      <c r="T38" s="74">
        <f t="shared" si="5"/>
        <v>0</v>
      </c>
      <c r="U38" s="74">
        <f t="shared" si="6"/>
        <v>0</v>
      </c>
      <c r="V38" s="32"/>
      <c r="W38" s="32"/>
      <c r="X38" s="86">
        <f t="shared" si="7"/>
        <v>0</v>
      </c>
      <c r="Y38" s="86"/>
      <c r="Z38" s="86"/>
    </row>
    <row r="39" spans="1:31" ht="15.75" thickBot="1" x14ac:dyDescent="0.3">
      <c r="A39" s="41" t="s">
        <v>33</v>
      </c>
      <c r="B39" s="36"/>
      <c r="C39" s="32"/>
      <c r="D39" s="1">
        <v>0</v>
      </c>
      <c r="E39" s="74">
        <f t="shared" si="0"/>
        <v>0</v>
      </c>
      <c r="F39" s="74">
        <f t="shared" si="8"/>
        <v>0</v>
      </c>
      <c r="G39" s="36"/>
      <c r="H39" s="32"/>
      <c r="I39" s="74">
        <f t="shared" si="1"/>
        <v>0</v>
      </c>
      <c r="J39" s="74">
        <f t="shared" si="9"/>
        <v>0</v>
      </c>
      <c r="K39" s="74">
        <f t="shared" si="10"/>
        <v>0</v>
      </c>
      <c r="L39" s="32"/>
      <c r="M39" s="32"/>
      <c r="N39" s="74">
        <f t="shared" si="11"/>
        <v>0</v>
      </c>
      <c r="O39" s="74">
        <f t="shared" si="2"/>
        <v>0</v>
      </c>
      <c r="P39" s="74">
        <f t="shared" si="3"/>
        <v>0</v>
      </c>
      <c r="Q39" s="32"/>
      <c r="R39" s="32"/>
      <c r="S39" s="74">
        <f t="shared" si="4"/>
        <v>0</v>
      </c>
      <c r="T39" s="74">
        <f t="shared" si="5"/>
        <v>0</v>
      </c>
      <c r="U39" s="74">
        <f t="shared" si="6"/>
        <v>0</v>
      </c>
      <c r="V39" s="32"/>
      <c r="W39" s="32"/>
      <c r="X39" s="86">
        <f t="shared" si="7"/>
        <v>0</v>
      </c>
      <c r="Y39" s="86"/>
      <c r="Z39" s="86"/>
    </row>
    <row r="40" spans="1:31" ht="15.75" thickBot="1" x14ac:dyDescent="0.3">
      <c r="A40" s="41" t="s">
        <v>33</v>
      </c>
      <c r="B40" s="36"/>
      <c r="C40" s="32"/>
      <c r="D40" s="2">
        <v>0</v>
      </c>
      <c r="E40" s="74">
        <f t="shared" si="0"/>
        <v>0</v>
      </c>
      <c r="F40" s="74">
        <f t="shared" si="8"/>
        <v>0</v>
      </c>
      <c r="G40" s="36"/>
      <c r="H40" s="32"/>
      <c r="I40" s="74">
        <f t="shared" si="1"/>
        <v>0</v>
      </c>
      <c r="J40" s="74">
        <f t="shared" si="9"/>
        <v>0</v>
      </c>
      <c r="K40" s="74">
        <f t="shared" si="10"/>
        <v>0</v>
      </c>
      <c r="L40" s="32"/>
      <c r="M40" s="32"/>
      <c r="N40" s="74">
        <f t="shared" si="11"/>
        <v>0</v>
      </c>
      <c r="O40" s="74">
        <f t="shared" si="2"/>
        <v>0</v>
      </c>
      <c r="P40" s="74">
        <f t="shared" si="3"/>
        <v>0</v>
      </c>
      <c r="Q40" s="32"/>
      <c r="R40" s="32"/>
      <c r="S40" s="74">
        <f t="shared" si="4"/>
        <v>0</v>
      </c>
      <c r="T40" s="74">
        <f t="shared" si="5"/>
        <v>0</v>
      </c>
      <c r="U40" s="74">
        <f t="shared" si="6"/>
        <v>0</v>
      </c>
      <c r="V40" s="32"/>
      <c r="W40" s="32"/>
      <c r="X40" s="86">
        <f t="shared" si="7"/>
        <v>0</v>
      </c>
      <c r="Y40" s="86"/>
      <c r="Z40" s="86"/>
    </row>
    <row r="41" spans="1:31" x14ac:dyDescent="0.25">
      <c r="A41" s="42" t="s">
        <v>33</v>
      </c>
      <c r="B41" s="36"/>
      <c r="C41" s="38" t="s">
        <v>38</v>
      </c>
      <c r="D41" s="3">
        <v>0</v>
      </c>
      <c r="E41" s="75">
        <f t="shared" si="0"/>
        <v>0</v>
      </c>
      <c r="F41" s="75">
        <f t="shared" si="8"/>
        <v>0</v>
      </c>
      <c r="G41" s="36"/>
      <c r="H41" s="34" t="s">
        <v>38</v>
      </c>
      <c r="I41" s="75">
        <f t="shared" si="1"/>
        <v>0</v>
      </c>
      <c r="J41" s="75">
        <f t="shared" si="9"/>
        <v>0</v>
      </c>
      <c r="K41" s="75">
        <f t="shared" si="10"/>
        <v>0</v>
      </c>
      <c r="L41" s="32"/>
      <c r="M41" s="34" t="s">
        <v>38</v>
      </c>
      <c r="N41" s="75">
        <f t="shared" si="11"/>
        <v>0</v>
      </c>
      <c r="O41" s="75">
        <f t="shared" si="2"/>
        <v>0</v>
      </c>
      <c r="P41" s="75">
        <f t="shared" si="3"/>
        <v>0</v>
      </c>
      <c r="Q41" s="32"/>
      <c r="R41" s="34" t="s">
        <v>38</v>
      </c>
      <c r="S41" s="75">
        <f t="shared" si="4"/>
        <v>0</v>
      </c>
      <c r="T41" s="75">
        <f t="shared" si="5"/>
        <v>0</v>
      </c>
      <c r="U41" s="75">
        <f t="shared" si="6"/>
        <v>0</v>
      </c>
      <c r="V41" s="32"/>
      <c r="W41" s="34" t="s">
        <v>38</v>
      </c>
      <c r="X41" s="88">
        <f t="shared" si="7"/>
        <v>0</v>
      </c>
      <c r="Y41" s="88"/>
      <c r="Z41" s="88"/>
    </row>
    <row r="42" spans="1:31" s="16" customFormat="1" x14ac:dyDescent="0.25">
      <c r="A42" s="35" t="s">
        <v>37</v>
      </c>
      <c r="B42" s="36"/>
      <c r="C42" s="32"/>
      <c r="D42" s="74">
        <f>SUM(D27:D41)</f>
        <v>0</v>
      </c>
      <c r="E42" s="74">
        <f>SUM(E27:E41)</f>
        <v>0</v>
      </c>
      <c r="F42" s="74">
        <f>SUM(F27:F41)</f>
        <v>0</v>
      </c>
      <c r="G42" s="36"/>
      <c r="H42" s="32"/>
      <c r="I42" s="74">
        <f>SUM(I27:I41)</f>
        <v>0</v>
      </c>
      <c r="J42" s="74">
        <f>SUM(J27:J41)</f>
        <v>0</v>
      </c>
      <c r="K42" s="74">
        <f>SUM(K27:K41)</f>
        <v>0</v>
      </c>
      <c r="L42" s="32"/>
      <c r="M42" s="32"/>
      <c r="N42" s="77">
        <f>SUM(N27:N41)</f>
        <v>0</v>
      </c>
      <c r="O42" s="77">
        <f>SUM(O27:O41)</f>
        <v>0</v>
      </c>
      <c r="P42" s="77">
        <f>SUM(P27:P41)</f>
        <v>0</v>
      </c>
      <c r="Q42" s="32"/>
      <c r="R42" s="32"/>
      <c r="S42" s="77">
        <f>SUM(S27:S41)</f>
        <v>0</v>
      </c>
      <c r="T42" s="77">
        <f>SUM(T27:T41)</f>
        <v>0</v>
      </c>
      <c r="U42" s="77">
        <f>SUM(U27:U41)</f>
        <v>0</v>
      </c>
      <c r="V42" s="32"/>
      <c r="W42" s="32"/>
      <c r="X42" s="103">
        <f>SUM(D42,E42,F42,I42,J42,K42,N42,O42,P42,S42,T42,U42)</f>
        <v>0</v>
      </c>
      <c r="Y42" s="103"/>
      <c r="Z42" s="103"/>
      <c r="AA42" s="14"/>
      <c r="AB42" s="14"/>
    </row>
    <row r="43" spans="1:31" s="80" customFormat="1" x14ac:dyDescent="0.25">
      <c r="A43" s="35" t="s">
        <v>57</v>
      </c>
      <c r="B43" s="36"/>
      <c r="C43" s="32"/>
      <c r="D43" s="86">
        <f>SUM(D42,E42,F42)</f>
        <v>0</v>
      </c>
      <c r="E43" s="86"/>
      <c r="F43" s="86"/>
      <c r="G43" s="36"/>
      <c r="H43" s="32"/>
      <c r="I43" s="86">
        <f>SUM(I42,J42,K42)</f>
        <v>0</v>
      </c>
      <c r="J43" s="86"/>
      <c r="K43" s="86"/>
      <c r="L43" s="32"/>
      <c r="M43" s="32"/>
      <c r="N43" s="86">
        <f>SUM(N42,O42,P42)</f>
        <v>0</v>
      </c>
      <c r="O43" s="86"/>
      <c r="P43" s="86"/>
      <c r="Q43" s="32"/>
      <c r="R43" s="32"/>
      <c r="S43" s="86">
        <f>SUM(S42,T42,U42)</f>
        <v>0</v>
      </c>
      <c r="T43" s="86"/>
      <c r="U43" s="86"/>
      <c r="V43" s="32"/>
      <c r="W43" s="32"/>
      <c r="X43" s="74"/>
      <c r="Y43" s="74"/>
      <c r="Z43" s="74"/>
      <c r="AA43" s="15"/>
      <c r="AB43" s="15"/>
    </row>
    <row r="44" spans="1:31" ht="21" customHeight="1" x14ac:dyDescent="0.35">
      <c r="A44" s="27" t="s">
        <v>40</v>
      </c>
      <c r="B44" s="28"/>
      <c r="C44" s="29"/>
      <c r="D44" s="85" t="s">
        <v>69</v>
      </c>
      <c r="E44" s="85"/>
      <c r="F44" s="85"/>
      <c r="G44" s="28"/>
      <c r="H44" s="29"/>
      <c r="I44" s="85" t="s">
        <v>29</v>
      </c>
      <c r="J44" s="85"/>
      <c r="K44" s="85"/>
      <c r="L44" s="30"/>
      <c r="M44" s="30"/>
      <c r="N44" s="85" t="s">
        <v>30</v>
      </c>
      <c r="O44" s="85"/>
      <c r="P44" s="85"/>
      <c r="Q44" s="30"/>
      <c r="R44" s="30"/>
      <c r="S44" s="85" t="s">
        <v>31</v>
      </c>
      <c r="T44" s="85"/>
      <c r="U44" s="85"/>
      <c r="V44" s="30"/>
      <c r="W44" s="30"/>
      <c r="X44" s="85" t="s">
        <v>23</v>
      </c>
      <c r="Y44" s="85"/>
      <c r="Z44" s="85"/>
    </row>
    <row r="45" spans="1:31" x14ac:dyDescent="0.25">
      <c r="A45" s="35" t="s">
        <v>32</v>
      </c>
      <c r="B45" s="36"/>
      <c r="C45" s="32"/>
      <c r="D45" s="104">
        <f>D23</f>
        <v>0</v>
      </c>
      <c r="E45" s="104"/>
      <c r="F45" s="104"/>
      <c r="G45" s="36"/>
      <c r="H45" s="32"/>
      <c r="I45" s="104">
        <f>I23</f>
        <v>7302</v>
      </c>
      <c r="J45" s="104"/>
      <c r="K45" s="104"/>
      <c r="L45" s="32"/>
      <c r="M45" s="32"/>
      <c r="N45" s="104">
        <f>N23</f>
        <v>6156</v>
      </c>
      <c r="O45" s="104"/>
      <c r="P45" s="104"/>
      <c r="Q45" s="32"/>
      <c r="R45" s="32"/>
      <c r="S45" s="104">
        <f>S23</f>
        <v>5011</v>
      </c>
      <c r="T45" s="104"/>
      <c r="U45" s="104"/>
      <c r="V45" s="32"/>
      <c r="W45" s="32"/>
      <c r="X45" s="104">
        <f>X23</f>
        <v>18469</v>
      </c>
      <c r="Y45" s="104"/>
      <c r="Z45" s="104"/>
    </row>
    <row r="46" spans="1:31" x14ac:dyDescent="0.25">
      <c r="A46" s="35" t="s">
        <v>57</v>
      </c>
      <c r="B46" s="36"/>
      <c r="C46" s="34" t="s">
        <v>38</v>
      </c>
      <c r="D46" s="88">
        <f>D43</f>
        <v>0</v>
      </c>
      <c r="E46" s="88"/>
      <c r="F46" s="88"/>
      <c r="G46" s="36"/>
      <c r="H46" s="34" t="s">
        <v>38</v>
      </c>
      <c r="I46" s="88">
        <f>I43</f>
        <v>0</v>
      </c>
      <c r="J46" s="88"/>
      <c r="K46" s="88"/>
      <c r="L46" s="32"/>
      <c r="M46" s="34" t="s">
        <v>38</v>
      </c>
      <c r="N46" s="88">
        <f>N43</f>
        <v>0</v>
      </c>
      <c r="O46" s="88"/>
      <c r="P46" s="88"/>
      <c r="Q46" s="32"/>
      <c r="R46" s="34" t="s">
        <v>38</v>
      </c>
      <c r="S46" s="88">
        <f>S43</f>
        <v>0</v>
      </c>
      <c r="T46" s="88"/>
      <c r="U46" s="88"/>
      <c r="V46" s="32"/>
      <c r="W46" s="34" t="s">
        <v>38</v>
      </c>
      <c r="X46" s="88">
        <f>SUM(D46,I46,N46,S46)</f>
        <v>0</v>
      </c>
      <c r="Y46" s="88"/>
      <c r="Z46" s="88"/>
    </row>
    <row r="47" spans="1:31" s="21" customFormat="1" ht="16.5" thickBot="1" x14ac:dyDescent="0.3">
      <c r="A47" s="43" t="s">
        <v>39</v>
      </c>
      <c r="C47" s="44"/>
      <c r="D47" s="110">
        <f>SUM(D45:F46)</f>
        <v>0</v>
      </c>
      <c r="E47" s="110"/>
      <c r="F47" s="110"/>
      <c r="H47" s="44"/>
      <c r="I47" s="110">
        <f>SUM(I45:K46)</f>
        <v>7302</v>
      </c>
      <c r="J47" s="110"/>
      <c r="K47" s="110"/>
      <c r="L47" s="19"/>
      <c r="M47" s="19"/>
      <c r="N47" s="110">
        <f>SUM(N45:P46)</f>
        <v>6156</v>
      </c>
      <c r="O47" s="110"/>
      <c r="P47" s="110"/>
      <c r="Q47" s="19"/>
      <c r="R47" s="19"/>
      <c r="S47" s="110">
        <f>SUM(S45:U46)</f>
        <v>5011</v>
      </c>
      <c r="T47" s="110"/>
      <c r="U47" s="110"/>
      <c r="V47" s="19"/>
      <c r="W47" s="19"/>
      <c r="X47" s="111">
        <f>IF((SUM(X45:Z46)&lt;=0), 0, (SUM(X45:Z46)))</f>
        <v>18469</v>
      </c>
      <c r="Y47" s="112"/>
      <c r="Z47" s="113"/>
      <c r="AA47" s="18"/>
      <c r="AB47" s="18"/>
      <c r="AD47" s="6"/>
      <c r="AE47" s="6"/>
    </row>
    <row r="48" spans="1:31" s="21" customFormat="1" ht="16.5" customHeight="1" thickBot="1" x14ac:dyDescent="0.3">
      <c r="A48" s="45" t="s">
        <v>41</v>
      </c>
      <c r="B48" s="46"/>
      <c r="C48" s="46"/>
      <c r="D48" s="105"/>
      <c r="E48" s="105"/>
      <c r="F48" s="105"/>
      <c r="G48" s="46"/>
      <c r="H48" s="46"/>
      <c r="I48" s="105"/>
      <c r="J48" s="105"/>
      <c r="K48" s="105"/>
      <c r="L48" s="46"/>
      <c r="M48" s="46"/>
      <c r="N48" s="105"/>
      <c r="O48" s="105"/>
      <c r="P48" s="105"/>
      <c r="Q48" s="46"/>
      <c r="R48" s="46"/>
      <c r="S48" s="105"/>
      <c r="T48" s="105"/>
      <c r="U48" s="105"/>
      <c r="V48" s="44"/>
      <c r="W48" s="44"/>
      <c r="X48" s="106">
        <v>34758</v>
      </c>
      <c r="Y48" s="107"/>
      <c r="Z48" s="108"/>
      <c r="AA48" s="20"/>
      <c r="AB48" s="20" t="s">
        <v>47</v>
      </c>
      <c r="AC48" s="31"/>
      <c r="AD48" s="6"/>
      <c r="AE48" s="6"/>
    </row>
    <row r="49" spans="1:29" ht="75" customHeight="1" x14ac:dyDescent="0.25">
      <c r="A49" s="109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20"/>
      <c r="AB49" s="20"/>
      <c r="AC49" s="31"/>
    </row>
    <row r="50" spans="1:29" ht="21" customHeight="1" thickBot="1" x14ac:dyDescent="0.4">
      <c r="A50" s="27" t="s">
        <v>49</v>
      </c>
      <c r="B50" s="47"/>
      <c r="C50" s="48"/>
      <c r="D50" s="85"/>
      <c r="E50" s="85"/>
      <c r="F50" s="85"/>
      <c r="G50" s="47"/>
      <c r="H50" s="48"/>
      <c r="I50" s="85"/>
      <c r="J50" s="85"/>
      <c r="K50" s="85"/>
      <c r="L50" s="49"/>
      <c r="M50" s="49"/>
      <c r="N50" s="85"/>
      <c r="O50" s="85"/>
      <c r="P50" s="85"/>
      <c r="Q50" s="49"/>
      <c r="R50" s="49"/>
      <c r="S50" s="85"/>
      <c r="T50" s="85"/>
      <c r="U50" s="85"/>
      <c r="V50" s="49"/>
      <c r="W50" s="49"/>
      <c r="X50" s="85"/>
      <c r="Y50" s="85"/>
      <c r="Z50" s="85"/>
      <c r="AA50" s="20" t="s">
        <v>44</v>
      </c>
      <c r="AB50" s="20" t="s">
        <v>48</v>
      </c>
      <c r="AC50" s="31"/>
    </row>
    <row r="51" spans="1:29" ht="16.5" customHeight="1" thickBot="1" x14ac:dyDescent="0.3">
      <c r="A51" s="114" t="s">
        <v>39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32"/>
      <c r="W51" s="32"/>
      <c r="X51" s="115">
        <f>IF(X47 &gt; X48, "Attention! See above.", X47)</f>
        <v>18469</v>
      </c>
      <c r="Y51" s="116"/>
      <c r="Z51" s="117"/>
      <c r="AA51" s="20" t="s">
        <v>45</v>
      </c>
      <c r="AB51" s="20" t="s">
        <v>50</v>
      </c>
      <c r="AC51" s="31"/>
    </row>
    <row r="52" spans="1:29" x14ac:dyDescent="0.25">
      <c r="A52" s="124" t="s">
        <v>83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32"/>
      <c r="W52" s="32" t="s">
        <v>38</v>
      </c>
      <c r="X52" s="118">
        <f>X51*0.04264</f>
        <v>787.51815999999997</v>
      </c>
      <c r="Y52" s="118"/>
      <c r="Z52" s="118"/>
      <c r="AA52" s="20" t="s">
        <v>46</v>
      </c>
      <c r="AB52" s="20"/>
      <c r="AC52" s="31"/>
    </row>
    <row r="53" spans="1:29" ht="16.5" customHeight="1" x14ac:dyDescent="0.25">
      <c r="A53" s="125" t="s">
        <v>22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50"/>
      <c r="W53" s="50"/>
      <c r="X53" s="126">
        <f>SUM(X51,X52)</f>
        <v>19256.51816</v>
      </c>
      <c r="Y53" s="126"/>
      <c r="Z53" s="126"/>
      <c r="AA53" s="20"/>
      <c r="AB53" s="20" t="s">
        <v>73</v>
      </c>
      <c r="AC53" s="31"/>
    </row>
    <row r="54" spans="1:29" ht="21" customHeight="1" x14ac:dyDescent="0.35">
      <c r="A54" s="27" t="s">
        <v>52</v>
      </c>
      <c r="B54" s="28"/>
      <c r="C54" s="29"/>
      <c r="D54" s="85" t="s">
        <v>69</v>
      </c>
      <c r="E54" s="85"/>
      <c r="F54" s="85"/>
      <c r="G54" s="28"/>
      <c r="H54" s="29"/>
      <c r="I54" s="85" t="s">
        <v>29</v>
      </c>
      <c r="J54" s="85"/>
      <c r="K54" s="85"/>
      <c r="L54" s="30"/>
      <c r="M54" s="30"/>
      <c r="N54" s="85" t="s">
        <v>30</v>
      </c>
      <c r="O54" s="85"/>
      <c r="P54" s="85"/>
      <c r="Q54" s="30"/>
      <c r="R54" s="30"/>
      <c r="S54" s="85" t="s">
        <v>31</v>
      </c>
      <c r="T54" s="85"/>
      <c r="U54" s="85"/>
      <c r="V54" s="30"/>
      <c r="W54" s="30"/>
      <c r="X54" s="85"/>
      <c r="Y54" s="85"/>
      <c r="Z54" s="85"/>
      <c r="AA54" s="22"/>
      <c r="AB54" s="22"/>
      <c r="AC54" s="31"/>
    </row>
    <row r="55" spans="1:29" x14ac:dyDescent="0.25">
      <c r="A55" s="35" t="s">
        <v>53</v>
      </c>
      <c r="B55" s="32"/>
      <c r="C55" s="32"/>
      <c r="D55" s="86">
        <f>D9</f>
        <v>0</v>
      </c>
      <c r="E55" s="86"/>
      <c r="F55" s="86"/>
      <c r="G55" s="32"/>
      <c r="H55" s="32"/>
      <c r="I55" s="86">
        <f>I9</f>
        <v>7058</v>
      </c>
      <c r="J55" s="86"/>
      <c r="K55" s="86"/>
      <c r="L55" s="32"/>
      <c r="M55" s="32"/>
      <c r="N55" s="86">
        <f>N9</f>
        <v>5912</v>
      </c>
      <c r="O55" s="86"/>
      <c r="P55" s="86"/>
      <c r="Q55" s="32"/>
      <c r="R55" s="32"/>
      <c r="S55" s="86">
        <f>S9</f>
        <v>4767</v>
      </c>
      <c r="T55" s="86"/>
      <c r="U55" s="86"/>
      <c r="V55" s="32"/>
      <c r="W55" s="32"/>
      <c r="X55" s="86"/>
      <c r="Y55" s="86"/>
      <c r="Z55" s="86"/>
    </row>
    <row r="56" spans="1:29" x14ac:dyDescent="0.25">
      <c r="A56" s="35" t="s">
        <v>51</v>
      </c>
      <c r="B56" s="36"/>
      <c r="C56" s="32"/>
      <c r="D56" s="104">
        <f>-D13</f>
        <v>0</v>
      </c>
      <c r="E56" s="104"/>
      <c r="F56" s="104"/>
      <c r="G56" s="36"/>
      <c r="H56" s="32"/>
      <c r="I56" s="104">
        <f>-I13</f>
        <v>0</v>
      </c>
      <c r="J56" s="104"/>
      <c r="K56" s="104"/>
      <c r="L56" s="78"/>
      <c r="M56" s="78"/>
      <c r="N56" s="104">
        <f>-N13</f>
        <v>0</v>
      </c>
      <c r="O56" s="104"/>
      <c r="P56" s="104"/>
      <c r="Q56" s="78"/>
      <c r="R56" s="78"/>
      <c r="S56" s="104">
        <f>-S13</f>
        <v>0</v>
      </c>
      <c r="T56" s="104"/>
      <c r="U56" s="104"/>
      <c r="V56" s="32"/>
      <c r="W56" s="32"/>
      <c r="X56" s="86"/>
      <c r="Y56" s="86"/>
      <c r="Z56" s="86"/>
    </row>
    <row r="57" spans="1:29" x14ac:dyDescent="0.25">
      <c r="A57" s="35" t="s">
        <v>58</v>
      </c>
      <c r="B57" s="36"/>
      <c r="C57" s="32"/>
      <c r="D57" s="104">
        <f>-D21</f>
        <v>0</v>
      </c>
      <c r="E57" s="104"/>
      <c r="F57" s="104"/>
      <c r="G57" s="36"/>
      <c r="H57" s="32"/>
      <c r="I57" s="104">
        <f>-I21</f>
        <v>0</v>
      </c>
      <c r="J57" s="104"/>
      <c r="K57" s="104"/>
      <c r="L57" s="78"/>
      <c r="M57" s="78"/>
      <c r="N57" s="104">
        <f>-N21</f>
        <v>0</v>
      </c>
      <c r="O57" s="104"/>
      <c r="P57" s="104"/>
      <c r="Q57" s="78"/>
      <c r="R57" s="78"/>
      <c r="S57" s="104">
        <f>-S21</f>
        <v>0</v>
      </c>
      <c r="T57" s="104"/>
      <c r="U57" s="104"/>
      <c r="V57" s="32"/>
      <c r="W57" s="32"/>
      <c r="X57" s="86"/>
      <c r="Y57" s="86"/>
      <c r="Z57" s="86"/>
    </row>
    <row r="58" spans="1:29" x14ac:dyDescent="0.25">
      <c r="A58" s="39" t="s">
        <v>59</v>
      </c>
      <c r="B58" s="36"/>
      <c r="C58" s="34" t="s">
        <v>38</v>
      </c>
      <c r="D58" s="118">
        <f>-(X51/4)</f>
        <v>-4617.25</v>
      </c>
      <c r="E58" s="118"/>
      <c r="F58" s="118"/>
      <c r="G58" s="36"/>
      <c r="H58" s="34" t="s">
        <v>38</v>
      </c>
      <c r="I58" s="118">
        <f>-(X51/4)</f>
        <v>-4617.25</v>
      </c>
      <c r="J58" s="118"/>
      <c r="K58" s="118"/>
      <c r="L58" s="78"/>
      <c r="M58" s="79" t="s">
        <v>38</v>
      </c>
      <c r="N58" s="118">
        <f>-(X51/4)</f>
        <v>-4617.25</v>
      </c>
      <c r="O58" s="118"/>
      <c r="P58" s="118"/>
      <c r="Q58" s="78"/>
      <c r="R58" s="79" t="s">
        <v>38</v>
      </c>
      <c r="S58" s="118">
        <f>-(X51/4)</f>
        <v>-4617.25</v>
      </c>
      <c r="T58" s="118"/>
      <c r="U58" s="118"/>
      <c r="V58" s="32"/>
      <c r="W58" s="32"/>
      <c r="X58" s="119"/>
      <c r="Y58" s="86"/>
      <c r="Z58" s="86"/>
    </row>
    <row r="59" spans="1:29" ht="16.5" customHeight="1" x14ac:dyDescent="0.25">
      <c r="A59" s="64" t="s">
        <v>42</v>
      </c>
      <c r="B59" s="65"/>
      <c r="C59" s="66"/>
      <c r="D59" s="122">
        <f>SUM(D55:F58)</f>
        <v>-4617.25</v>
      </c>
      <c r="E59" s="122"/>
      <c r="F59" s="122"/>
      <c r="G59" s="65"/>
      <c r="H59" s="66"/>
      <c r="I59" s="122">
        <f>SUM(I55:K58)</f>
        <v>2440.75</v>
      </c>
      <c r="J59" s="122"/>
      <c r="K59" s="122"/>
      <c r="L59" s="66"/>
      <c r="M59" s="66"/>
      <c r="N59" s="122">
        <f>SUM(N55:P58)</f>
        <v>1294.75</v>
      </c>
      <c r="O59" s="122"/>
      <c r="P59" s="122"/>
      <c r="Q59" s="66"/>
      <c r="R59" s="66"/>
      <c r="S59" s="122">
        <f>SUM(S55:U58)</f>
        <v>149.75</v>
      </c>
      <c r="T59" s="122"/>
      <c r="U59" s="122"/>
      <c r="V59" s="66"/>
      <c r="W59" s="66"/>
      <c r="X59" s="123"/>
      <c r="Y59" s="123"/>
      <c r="Z59" s="123"/>
    </row>
    <row r="60" spans="1:29" ht="16.5" customHeight="1" x14ac:dyDescent="0.25">
      <c r="A60" s="120" t="s">
        <v>80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6"/>
      <c r="AB60" s="6"/>
    </row>
    <row r="61" spans="1:29" ht="45" customHeight="1" x14ac:dyDescent="0.25">
      <c r="A61" s="91" t="s">
        <v>79</v>
      </c>
      <c r="B61" s="91"/>
      <c r="C61" s="91"/>
      <c r="D61" s="91"/>
      <c r="E61" s="91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</sheetData>
  <sheetProtection algorithmName="SHA-512" hashValue="wA8TOxUWXz+fqQHC9ieCzqnx6tuIK5M1Ds54wt0gqWgmkkcOzfKRC0zXy9JM4cua1fbzf3Y/77pB8NV31T3ovA==" saltValue="SV9uq26VHivzQgibTfdzMQ==" spinCount="100000" sheet="1" objects="1" scenarios="1"/>
  <mergeCells count="191">
    <mergeCell ref="A1:Z1"/>
    <mergeCell ref="A2:Z2"/>
    <mergeCell ref="A3:Z3"/>
    <mergeCell ref="D4:F4"/>
    <mergeCell ref="I4:K4"/>
    <mergeCell ref="N4:P4"/>
    <mergeCell ref="S4:U4"/>
    <mergeCell ref="X4:Z4"/>
    <mergeCell ref="D5:F5"/>
    <mergeCell ref="I5:K5"/>
    <mergeCell ref="N5:P5"/>
    <mergeCell ref="S5:U5"/>
    <mergeCell ref="X5:Z5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A15:Z15"/>
    <mergeCell ref="D16:F16"/>
    <mergeCell ref="I16:K16"/>
    <mergeCell ref="N16:P16"/>
    <mergeCell ref="S16:U16"/>
    <mergeCell ref="X16:Z16"/>
    <mergeCell ref="D13:F13"/>
    <mergeCell ref="I13:K13"/>
    <mergeCell ref="N13:P13"/>
    <mergeCell ref="S13:U13"/>
    <mergeCell ref="X13:Z13"/>
    <mergeCell ref="D14:F14"/>
    <mergeCell ref="I14:K14"/>
    <mergeCell ref="N14:P14"/>
    <mergeCell ref="S14:U14"/>
    <mergeCell ref="X14:Z14"/>
    <mergeCell ref="D17:F17"/>
    <mergeCell ref="I17:K17"/>
    <mergeCell ref="N17:P17"/>
    <mergeCell ref="S17:U17"/>
    <mergeCell ref="X17:Z17"/>
    <mergeCell ref="D18:F18"/>
    <mergeCell ref="I18:K18"/>
    <mergeCell ref="N18:P18"/>
    <mergeCell ref="S18:U18"/>
    <mergeCell ref="X18:Z18"/>
    <mergeCell ref="D19:F19"/>
    <mergeCell ref="I19:K19"/>
    <mergeCell ref="N19:P19"/>
    <mergeCell ref="S19:U19"/>
    <mergeCell ref="X19:Z19"/>
    <mergeCell ref="D20:F20"/>
    <mergeCell ref="I20:K20"/>
    <mergeCell ref="N20:P20"/>
    <mergeCell ref="S20:U20"/>
    <mergeCell ref="X20:Z20"/>
    <mergeCell ref="D23:F23"/>
    <mergeCell ref="I23:K23"/>
    <mergeCell ref="N23:P23"/>
    <mergeCell ref="S23:U23"/>
    <mergeCell ref="X23:Z23"/>
    <mergeCell ref="A24:Z24"/>
    <mergeCell ref="D21:F21"/>
    <mergeCell ref="I21:K21"/>
    <mergeCell ref="N21:P21"/>
    <mergeCell ref="S21:U21"/>
    <mergeCell ref="X21:Z21"/>
    <mergeCell ref="D22:F22"/>
    <mergeCell ref="I22:K22"/>
    <mergeCell ref="N22:P22"/>
    <mergeCell ref="S22:U22"/>
    <mergeCell ref="X22:Z22"/>
    <mergeCell ref="X27:Z27"/>
    <mergeCell ref="X28:Z28"/>
    <mergeCell ref="X29:Z29"/>
    <mergeCell ref="X30:Z30"/>
    <mergeCell ref="X31:Z31"/>
    <mergeCell ref="X32:Z32"/>
    <mergeCell ref="D25:F25"/>
    <mergeCell ref="I25:K25"/>
    <mergeCell ref="N25:P25"/>
    <mergeCell ref="S25:U25"/>
    <mergeCell ref="X25:Z25"/>
    <mergeCell ref="X26:Z26"/>
    <mergeCell ref="X39:Z39"/>
    <mergeCell ref="X40:Z40"/>
    <mergeCell ref="X41:Z41"/>
    <mergeCell ref="X42:Z42"/>
    <mergeCell ref="D43:F43"/>
    <mergeCell ref="I43:K43"/>
    <mergeCell ref="N43:P43"/>
    <mergeCell ref="S43:U43"/>
    <mergeCell ref="X33:Z33"/>
    <mergeCell ref="X34:Z34"/>
    <mergeCell ref="X35:Z35"/>
    <mergeCell ref="X36:Z36"/>
    <mergeCell ref="X37:Z37"/>
    <mergeCell ref="X38:Z38"/>
    <mergeCell ref="D44:F44"/>
    <mergeCell ref="I44:K44"/>
    <mergeCell ref="N44:P44"/>
    <mergeCell ref="S44:U44"/>
    <mergeCell ref="X44:Z44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D47:F47"/>
    <mergeCell ref="I47:K47"/>
    <mergeCell ref="N47:P47"/>
    <mergeCell ref="S47:U47"/>
    <mergeCell ref="X47:Z47"/>
    <mergeCell ref="D50:F50"/>
    <mergeCell ref="I50:K50"/>
    <mergeCell ref="N50:P50"/>
    <mergeCell ref="S50:U50"/>
    <mergeCell ref="X50:Z50"/>
    <mergeCell ref="A51:U51"/>
    <mergeCell ref="X51:Z51"/>
    <mergeCell ref="D48:F48"/>
    <mergeCell ref="I48:K48"/>
    <mergeCell ref="N48:P48"/>
    <mergeCell ref="S48:U48"/>
    <mergeCell ref="X48:Z48"/>
    <mergeCell ref="A49:Z49"/>
    <mergeCell ref="A52:U52"/>
    <mergeCell ref="X52:Z52"/>
    <mergeCell ref="A53:U53"/>
    <mergeCell ref="X53:Z53"/>
    <mergeCell ref="D54:F54"/>
    <mergeCell ref="I54:K54"/>
    <mergeCell ref="N54:P54"/>
    <mergeCell ref="S54:U54"/>
    <mergeCell ref="X54:Z54"/>
    <mergeCell ref="D55:F55"/>
    <mergeCell ref="I55:K55"/>
    <mergeCell ref="N55:P55"/>
    <mergeCell ref="S55:U55"/>
    <mergeCell ref="X55:Z55"/>
    <mergeCell ref="D56:F56"/>
    <mergeCell ref="I56:K56"/>
    <mergeCell ref="N56:P56"/>
    <mergeCell ref="S56:U56"/>
    <mergeCell ref="X56:Z56"/>
    <mergeCell ref="A61:Z61"/>
    <mergeCell ref="D59:F59"/>
    <mergeCell ref="I59:K59"/>
    <mergeCell ref="N59:P59"/>
    <mergeCell ref="S59:U59"/>
    <mergeCell ref="X59:Z59"/>
    <mergeCell ref="A60:Z60"/>
    <mergeCell ref="D57:F57"/>
    <mergeCell ref="I57:K57"/>
    <mergeCell ref="N57:P57"/>
    <mergeCell ref="S57:U57"/>
    <mergeCell ref="X57:Z57"/>
    <mergeCell ref="D58:F58"/>
    <mergeCell ref="I58:K58"/>
    <mergeCell ref="N58:P58"/>
    <mergeCell ref="S58:U58"/>
    <mergeCell ref="X58:Z58"/>
  </mergeCells>
  <conditionalFormatting sqref="X47:Z47">
    <cfRule type="expression" dxfId="11" priority="10">
      <formula>$X$47&gt;$X$48</formula>
    </cfRule>
  </conditionalFormatting>
  <conditionalFormatting sqref="A49 G49:Z49">
    <cfRule type="expression" dxfId="10" priority="6">
      <formula>$X$47&lt;=$X$48</formula>
    </cfRule>
    <cfRule type="expression" dxfId="9" priority="8">
      <formula>$X$47&gt;$X$48</formula>
    </cfRule>
  </conditionalFormatting>
  <conditionalFormatting sqref="X51:Z51">
    <cfRule type="expression" dxfId="8" priority="5">
      <formula>$X$47&gt;$X$48</formula>
    </cfRule>
  </conditionalFormatting>
  <conditionalFormatting sqref="B49:F49">
    <cfRule type="expression" dxfId="7" priority="1">
      <formula>$X$47&lt;=$X$48</formula>
    </cfRule>
    <cfRule type="expression" dxfId="6" priority="2">
      <formula>$X$47&gt;$X$48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9F464199-8583-4B95-9D1E-8461B17CA130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11962195-1C8B-483E-BABB-134121620A55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15B56A3F-DDD3-49D8-BFCC-6D88E1D46755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9D2FFDA1-408E-4555-93BC-5CFC2B4152B2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workbookViewId="0">
      <selection activeCell="A2" sqref="A2:Z2"/>
    </sheetView>
  </sheetViews>
  <sheetFormatPr defaultColWidth="9.140625" defaultRowHeight="15" x14ac:dyDescent="0.25"/>
  <cols>
    <col min="1" max="1" width="44" style="23" customWidth="1"/>
    <col min="2" max="2" width="1.7109375" style="24" customWidth="1"/>
    <col min="3" max="3" width="1.7109375" style="25" customWidth="1"/>
    <col min="4" max="6" width="7.7109375" style="6" customWidth="1"/>
    <col min="7" max="7" width="1.7109375" style="24" customWidth="1"/>
    <col min="8" max="8" width="1.7109375" style="25" customWidth="1"/>
    <col min="9" max="11" width="7.7109375" style="6" customWidth="1"/>
    <col min="12" max="13" width="1.7109375" style="26" customWidth="1"/>
    <col min="14" max="16" width="7.7109375" style="6" customWidth="1"/>
    <col min="17" max="18" width="1.7109375" style="26" customWidth="1"/>
    <col min="19" max="21" width="7.7109375" style="6" customWidth="1"/>
    <col min="22" max="23" width="1.7109375" style="26" customWidth="1"/>
    <col min="24" max="26" width="7.7109375" style="63" customWidth="1"/>
    <col min="27" max="28" width="9.140625" style="4"/>
    <col min="29" max="16384" width="9.140625" style="6"/>
  </cols>
  <sheetData>
    <row r="1" spans="1:28" s="5" customFormat="1" ht="25.5" x14ac:dyDescent="0.35">
      <c r="A1" s="81" t="s">
        <v>85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4"/>
      <c r="AB1" s="4"/>
    </row>
    <row r="2" spans="1:28" s="5" customFormat="1" ht="23.25" x14ac:dyDescent="0.35">
      <c r="A2" s="82" t="s">
        <v>82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4"/>
      <c r="AB2" s="4"/>
    </row>
    <row r="3" spans="1:28" s="5" customFormat="1" ht="45" customHeight="1" x14ac:dyDescent="0.35">
      <c r="A3" s="83" t="s">
        <v>78</v>
      </c>
      <c r="B3" s="83"/>
      <c r="C3" s="83"/>
      <c r="D3" s="83"/>
      <c r="E3" s="83"/>
      <c r="F3" s="83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4"/>
      <c r="AB3" s="4"/>
    </row>
    <row r="4" spans="1:28" ht="21" customHeight="1" x14ac:dyDescent="0.35">
      <c r="A4" s="27" t="s">
        <v>62</v>
      </c>
      <c r="B4" s="28"/>
      <c r="C4" s="29"/>
      <c r="D4" s="85" t="s">
        <v>69</v>
      </c>
      <c r="E4" s="85"/>
      <c r="F4" s="85"/>
      <c r="G4" s="28"/>
      <c r="H4" s="29"/>
      <c r="I4" s="85" t="s">
        <v>29</v>
      </c>
      <c r="J4" s="85"/>
      <c r="K4" s="85"/>
      <c r="L4" s="30"/>
      <c r="M4" s="30"/>
      <c r="N4" s="85" t="s">
        <v>30</v>
      </c>
      <c r="O4" s="85"/>
      <c r="P4" s="85"/>
      <c r="Q4" s="30"/>
      <c r="R4" s="30"/>
      <c r="S4" s="85" t="s">
        <v>31</v>
      </c>
      <c r="T4" s="85"/>
      <c r="U4" s="85"/>
      <c r="V4" s="30"/>
      <c r="W4" s="30"/>
      <c r="X4" s="85" t="s">
        <v>23</v>
      </c>
      <c r="Y4" s="85"/>
      <c r="Z4" s="85"/>
    </row>
    <row r="5" spans="1:28" x14ac:dyDescent="0.25">
      <c r="A5" s="31" t="s">
        <v>65</v>
      </c>
      <c r="B5" s="32"/>
      <c r="C5" s="32"/>
      <c r="D5" s="86">
        <v>1145</v>
      </c>
      <c r="E5" s="86"/>
      <c r="F5" s="86"/>
      <c r="G5" s="32"/>
      <c r="H5" s="32"/>
      <c r="I5" s="86">
        <v>1145</v>
      </c>
      <c r="J5" s="86"/>
      <c r="K5" s="86"/>
      <c r="L5" s="32"/>
      <c r="M5" s="32"/>
      <c r="N5" s="86">
        <v>1145</v>
      </c>
      <c r="O5" s="86"/>
      <c r="P5" s="86"/>
      <c r="Q5" s="32"/>
      <c r="R5" s="32"/>
      <c r="S5" s="86">
        <v>1145</v>
      </c>
      <c r="T5" s="86"/>
      <c r="U5" s="86"/>
      <c r="V5" s="32"/>
      <c r="W5" s="32"/>
      <c r="X5" s="86">
        <v>1145</v>
      </c>
      <c r="Y5" s="86"/>
      <c r="Z5" s="86"/>
    </row>
    <row r="6" spans="1:28" x14ac:dyDescent="0.25">
      <c r="A6" s="33" t="s">
        <v>66</v>
      </c>
      <c r="B6" s="32"/>
      <c r="C6" s="34" t="s">
        <v>68</v>
      </c>
      <c r="D6" s="87">
        <v>0</v>
      </c>
      <c r="E6" s="87"/>
      <c r="F6" s="87"/>
      <c r="G6" s="32"/>
      <c r="H6" s="34" t="s">
        <v>68</v>
      </c>
      <c r="I6" s="87">
        <v>1</v>
      </c>
      <c r="J6" s="87"/>
      <c r="K6" s="87"/>
      <c r="L6" s="32"/>
      <c r="M6" s="34" t="s">
        <v>68</v>
      </c>
      <c r="N6" s="87">
        <v>1</v>
      </c>
      <c r="O6" s="87"/>
      <c r="P6" s="87"/>
      <c r="Q6" s="32"/>
      <c r="R6" s="34" t="s">
        <v>68</v>
      </c>
      <c r="S6" s="87">
        <v>1</v>
      </c>
      <c r="T6" s="87"/>
      <c r="U6" s="87"/>
      <c r="V6" s="32"/>
      <c r="W6" s="34" t="s">
        <v>68</v>
      </c>
      <c r="X6" s="87">
        <f>SUM(D6,I6,N6,S6)</f>
        <v>3</v>
      </c>
      <c r="Y6" s="87"/>
      <c r="Z6" s="87"/>
    </row>
    <row r="7" spans="1:28" x14ac:dyDescent="0.25">
      <c r="A7" s="35" t="s">
        <v>67</v>
      </c>
      <c r="B7" s="32"/>
      <c r="C7" s="32"/>
      <c r="D7" s="86">
        <v>0</v>
      </c>
      <c r="E7" s="86"/>
      <c r="F7" s="86"/>
      <c r="G7" s="32"/>
      <c r="H7" s="32"/>
      <c r="I7" s="86">
        <v>1145</v>
      </c>
      <c r="J7" s="86"/>
      <c r="K7" s="86"/>
      <c r="L7" s="32"/>
      <c r="M7" s="32"/>
      <c r="N7" s="86">
        <v>1145</v>
      </c>
      <c r="O7" s="86"/>
      <c r="P7" s="86"/>
      <c r="Q7" s="32"/>
      <c r="R7" s="32"/>
      <c r="S7" s="86">
        <v>1145</v>
      </c>
      <c r="T7" s="86"/>
      <c r="U7" s="86"/>
      <c r="V7" s="32"/>
      <c r="W7" s="32"/>
      <c r="X7" s="86">
        <f>SUM(D7,I7,N7,S7)</f>
        <v>3435</v>
      </c>
      <c r="Y7" s="86"/>
      <c r="Z7" s="86"/>
    </row>
    <row r="8" spans="1:28" x14ac:dyDescent="0.25">
      <c r="A8" s="33" t="s">
        <v>9</v>
      </c>
      <c r="B8" s="32"/>
      <c r="C8" s="34" t="s">
        <v>38</v>
      </c>
      <c r="D8" s="88">
        <v>0</v>
      </c>
      <c r="E8" s="88"/>
      <c r="F8" s="88"/>
      <c r="G8" s="32"/>
      <c r="H8" s="34" t="s">
        <v>38</v>
      </c>
      <c r="I8" s="88">
        <v>188</v>
      </c>
      <c r="J8" s="88"/>
      <c r="K8" s="88"/>
      <c r="L8" s="32"/>
      <c r="M8" s="34" t="s">
        <v>38</v>
      </c>
      <c r="N8" s="88">
        <v>187</v>
      </c>
      <c r="O8" s="88"/>
      <c r="P8" s="88"/>
      <c r="Q8" s="32"/>
      <c r="R8" s="34" t="s">
        <v>38</v>
      </c>
      <c r="S8" s="88">
        <v>187</v>
      </c>
      <c r="T8" s="88"/>
      <c r="U8" s="88"/>
      <c r="V8" s="32"/>
      <c r="W8" s="34" t="s">
        <v>38</v>
      </c>
      <c r="X8" s="88">
        <f>SUM(D8,I8,N8,S8)</f>
        <v>562</v>
      </c>
      <c r="Y8" s="88"/>
      <c r="Z8" s="88"/>
    </row>
    <row r="9" spans="1:28" x14ac:dyDescent="0.25">
      <c r="A9" s="35" t="s">
        <v>53</v>
      </c>
      <c r="B9" s="36"/>
      <c r="C9" s="32"/>
      <c r="D9" s="90">
        <f>SUM(D7,D8)</f>
        <v>0</v>
      </c>
      <c r="E9" s="90"/>
      <c r="F9" s="90"/>
      <c r="G9" s="36"/>
      <c r="H9" s="32"/>
      <c r="I9" s="90">
        <f>SUM(I7,I8)</f>
        <v>1333</v>
      </c>
      <c r="J9" s="90"/>
      <c r="K9" s="90"/>
      <c r="L9" s="36"/>
      <c r="M9" s="36"/>
      <c r="N9" s="90">
        <f>SUM(N7,N8)</f>
        <v>1332</v>
      </c>
      <c r="O9" s="90"/>
      <c r="P9" s="90"/>
      <c r="Q9" s="36"/>
      <c r="R9" s="36"/>
      <c r="S9" s="90">
        <f>SUM(S7,S8)</f>
        <v>1332</v>
      </c>
      <c r="T9" s="90"/>
      <c r="U9" s="90"/>
      <c r="V9" s="36"/>
      <c r="W9" s="36"/>
      <c r="X9" s="90">
        <f>SUM(X7,X8)</f>
        <v>3997</v>
      </c>
      <c r="Y9" s="90"/>
      <c r="Z9" s="90"/>
    </row>
    <row r="10" spans="1:28" ht="21" customHeight="1" x14ac:dyDescent="0.35">
      <c r="A10" s="37" t="s">
        <v>63</v>
      </c>
      <c r="B10" s="28"/>
      <c r="C10" s="29"/>
      <c r="D10" s="85" t="s">
        <v>69</v>
      </c>
      <c r="E10" s="85"/>
      <c r="F10" s="85"/>
      <c r="G10" s="28"/>
      <c r="H10" s="29"/>
      <c r="I10" s="85" t="s">
        <v>29</v>
      </c>
      <c r="J10" s="85"/>
      <c r="K10" s="85"/>
      <c r="L10" s="30"/>
      <c r="M10" s="30"/>
      <c r="N10" s="85" t="s">
        <v>30</v>
      </c>
      <c r="O10" s="85"/>
      <c r="P10" s="85"/>
      <c r="Q10" s="30"/>
      <c r="R10" s="30"/>
      <c r="S10" s="85" t="s">
        <v>31</v>
      </c>
      <c r="T10" s="85"/>
      <c r="U10" s="85"/>
      <c r="V10" s="30"/>
      <c r="W10" s="30"/>
      <c r="X10" s="85" t="s">
        <v>23</v>
      </c>
      <c r="Y10" s="85"/>
      <c r="Z10" s="85"/>
    </row>
    <row r="11" spans="1:28" x14ac:dyDescent="0.25">
      <c r="A11" s="31" t="s">
        <v>8</v>
      </c>
      <c r="B11" s="36"/>
      <c r="C11" s="32" t="s">
        <v>38</v>
      </c>
      <c r="D11" s="86">
        <v>0</v>
      </c>
      <c r="E11" s="86"/>
      <c r="F11" s="86"/>
      <c r="G11" s="36"/>
      <c r="H11" s="32" t="s">
        <v>38</v>
      </c>
      <c r="I11" s="86">
        <v>244</v>
      </c>
      <c r="J11" s="86"/>
      <c r="K11" s="86"/>
      <c r="L11" s="32"/>
      <c r="M11" s="32" t="s">
        <v>38</v>
      </c>
      <c r="N11" s="86">
        <v>244</v>
      </c>
      <c r="O11" s="86"/>
      <c r="P11" s="86"/>
      <c r="Q11" s="32"/>
      <c r="R11" s="32" t="s">
        <v>38</v>
      </c>
      <c r="S11" s="86">
        <v>244</v>
      </c>
      <c r="T11" s="86"/>
      <c r="U11" s="86"/>
      <c r="V11" s="32"/>
      <c r="W11" s="32" t="s">
        <v>38</v>
      </c>
      <c r="X11" s="86">
        <v>975</v>
      </c>
      <c r="Y11" s="86"/>
      <c r="Z11" s="86"/>
    </row>
    <row r="12" spans="1:28" s="11" customFormat="1" ht="30" customHeight="1" thickBot="1" x14ac:dyDescent="0.3">
      <c r="A12" s="89" t="s">
        <v>60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10"/>
      <c r="AB12" s="10"/>
    </row>
    <row r="13" spans="1:28" x14ac:dyDescent="0.25">
      <c r="A13" s="31" t="s">
        <v>51</v>
      </c>
      <c r="B13" s="36"/>
      <c r="C13" s="38" t="s">
        <v>55</v>
      </c>
      <c r="D13" s="93">
        <v>0</v>
      </c>
      <c r="E13" s="94"/>
      <c r="F13" s="95"/>
      <c r="G13" s="36"/>
      <c r="H13" s="38" t="s">
        <v>55</v>
      </c>
      <c r="I13" s="93">
        <v>0</v>
      </c>
      <c r="J13" s="94"/>
      <c r="K13" s="95"/>
      <c r="L13" s="32"/>
      <c r="M13" s="38" t="s">
        <v>55</v>
      </c>
      <c r="N13" s="93">
        <v>0</v>
      </c>
      <c r="O13" s="94"/>
      <c r="P13" s="95"/>
      <c r="Q13" s="32"/>
      <c r="R13" s="38" t="s">
        <v>55</v>
      </c>
      <c r="S13" s="93">
        <v>0</v>
      </c>
      <c r="T13" s="94"/>
      <c r="U13" s="95"/>
      <c r="V13" s="32"/>
      <c r="W13" s="34" t="s">
        <v>55</v>
      </c>
      <c r="X13" s="88">
        <f>SUM(I13,N13,S13)</f>
        <v>0</v>
      </c>
      <c r="Y13" s="88"/>
      <c r="Z13" s="88"/>
    </row>
    <row r="14" spans="1:28" s="11" customFormat="1" x14ac:dyDescent="0.25">
      <c r="A14" s="35" t="s">
        <v>64</v>
      </c>
      <c r="B14" s="36"/>
      <c r="C14" s="32"/>
      <c r="D14" s="90">
        <f>(SUM(D9,D11,))-(SUM(D13))</f>
        <v>0</v>
      </c>
      <c r="E14" s="90"/>
      <c r="F14" s="90"/>
      <c r="G14" s="36"/>
      <c r="H14" s="32"/>
      <c r="I14" s="90">
        <f>(SUM(I9,I11,))-(SUM(I13))</f>
        <v>1577</v>
      </c>
      <c r="J14" s="90"/>
      <c r="K14" s="90"/>
      <c r="L14" s="32"/>
      <c r="M14" s="32"/>
      <c r="N14" s="90">
        <f>(SUM(N9,N11,))-(SUM(N13))</f>
        <v>1576</v>
      </c>
      <c r="O14" s="90"/>
      <c r="P14" s="90"/>
      <c r="Q14" s="32"/>
      <c r="R14" s="32"/>
      <c r="S14" s="90">
        <f>(SUM(S9,S11,))-(SUM(S13))</f>
        <v>1576</v>
      </c>
      <c r="T14" s="90"/>
      <c r="U14" s="90"/>
      <c r="V14" s="32"/>
      <c r="W14" s="32"/>
      <c r="X14" s="90">
        <f>SUM(D14,I14,N14,S14)</f>
        <v>4729</v>
      </c>
      <c r="Y14" s="90"/>
      <c r="Z14" s="90"/>
      <c r="AA14" s="10"/>
      <c r="AB14" s="10"/>
    </row>
    <row r="15" spans="1:28" s="11" customFormat="1" ht="45" customHeight="1" x14ac:dyDescent="0.25">
      <c r="A15" s="91" t="s">
        <v>84</v>
      </c>
      <c r="B15" s="91"/>
      <c r="C15" s="91"/>
      <c r="D15" s="91"/>
      <c r="E15" s="91"/>
      <c r="F15" s="91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10"/>
      <c r="AB15" s="10"/>
    </row>
    <row r="16" spans="1:28" ht="21" customHeight="1" thickBot="1" x14ac:dyDescent="0.4">
      <c r="A16" s="27" t="s">
        <v>36</v>
      </c>
      <c r="B16" s="28"/>
      <c r="C16" s="29"/>
      <c r="D16" s="85" t="s">
        <v>69</v>
      </c>
      <c r="E16" s="85"/>
      <c r="F16" s="85"/>
      <c r="G16" s="28"/>
      <c r="H16" s="29"/>
      <c r="I16" s="85" t="s">
        <v>29</v>
      </c>
      <c r="J16" s="85"/>
      <c r="K16" s="85"/>
      <c r="L16" s="30"/>
      <c r="M16" s="30"/>
      <c r="N16" s="85" t="s">
        <v>30</v>
      </c>
      <c r="O16" s="85"/>
      <c r="P16" s="85"/>
      <c r="Q16" s="30"/>
      <c r="R16" s="30"/>
      <c r="S16" s="85" t="s">
        <v>31</v>
      </c>
      <c r="T16" s="85"/>
      <c r="U16" s="85"/>
      <c r="V16" s="30"/>
      <c r="W16" s="30"/>
      <c r="X16" s="85" t="s">
        <v>23</v>
      </c>
      <c r="Y16" s="85"/>
      <c r="Z16" s="85"/>
    </row>
    <row r="17" spans="1:28" ht="15.75" thickBot="1" x14ac:dyDescent="0.3">
      <c r="A17" s="31" t="s">
        <v>10</v>
      </c>
      <c r="B17" s="36"/>
      <c r="C17" s="32"/>
      <c r="D17" s="86">
        <f>(X17*0.98934)/4</f>
        <v>0</v>
      </c>
      <c r="E17" s="86"/>
      <c r="F17" s="86"/>
      <c r="G17" s="36"/>
      <c r="H17" s="32"/>
      <c r="I17" s="86">
        <f>(X17*0.98934)/4</f>
        <v>0</v>
      </c>
      <c r="J17" s="86"/>
      <c r="K17" s="86"/>
      <c r="L17" s="32"/>
      <c r="M17" s="32"/>
      <c r="N17" s="86">
        <f>(X17*0.98934)/4</f>
        <v>0</v>
      </c>
      <c r="O17" s="86"/>
      <c r="P17" s="86"/>
      <c r="Q17" s="32"/>
      <c r="R17" s="32"/>
      <c r="S17" s="86">
        <f>(X17*0.98934)/4</f>
        <v>0</v>
      </c>
      <c r="T17" s="86"/>
      <c r="U17" s="86"/>
      <c r="V17" s="32"/>
      <c r="W17" s="32"/>
      <c r="X17" s="96">
        <v>0</v>
      </c>
      <c r="Y17" s="97"/>
      <c r="Z17" s="98"/>
    </row>
    <row r="18" spans="1:28" ht="15.75" thickBot="1" x14ac:dyDescent="0.3">
      <c r="A18" s="31" t="s">
        <v>11</v>
      </c>
      <c r="B18" s="36"/>
      <c r="C18" s="32"/>
      <c r="D18" s="86">
        <f>X18/4</f>
        <v>0</v>
      </c>
      <c r="E18" s="86"/>
      <c r="F18" s="86"/>
      <c r="G18" s="36"/>
      <c r="H18" s="32"/>
      <c r="I18" s="86">
        <f>X18/4</f>
        <v>0</v>
      </c>
      <c r="J18" s="86"/>
      <c r="K18" s="86"/>
      <c r="L18" s="32"/>
      <c r="M18" s="32"/>
      <c r="N18" s="86">
        <f>X18/4</f>
        <v>0</v>
      </c>
      <c r="O18" s="86"/>
      <c r="P18" s="86"/>
      <c r="Q18" s="32"/>
      <c r="R18" s="32"/>
      <c r="S18" s="86">
        <f>X18/4</f>
        <v>0</v>
      </c>
      <c r="T18" s="86"/>
      <c r="U18" s="86"/>
      <c r="V18" s="32"/>
      <c r="W18" s="32"/>
      <c r="X18" s="96">
        <v>0</v>
      </c>
      <c r="Y18" s="97"/>
      <c r="Z18" s="98"/>
    </row>
    <row r="19" spans="1:28" ht="15.75" thickBot="1" x14ac:dyDescent="0.3">
      <c r="A19" s="31" t="s">
        <v>12</v>
      </c>
      <c r="B19" s="36"/>
      <c r="C19" s="32"/>
      <c r="D19" s="86">
        <f>X19/4</f>
        <v>0</v>
      </c>
      <c r="E19" s="86"/>
      <c r="F19" s="86"/>
      <c r="G19" s="36"/>
      <c r="H19" s="32"/>
      <c r="I19" s="86">
        <f>X19/4</f>
        <v>0</v>
      </c>
      <c r="J19" s="86"/>
      <c r="K19" s="86"/>
      <c r="L19" s="32"/>
      <c r="M19" s="32"/>
      <c r="N19" s="86">
        <f>X19/4</f>
        <v>0</v>
      </c>
      <c r="O19" s="86"/>
      <c r="P19" s="86"/>
      <c r="Q19" s="32"/>
      <c r="R19" s="32"/>
      <c r="S19" s="86">
        <f>X19/4</f>
        <v>0</v>
      </c>
      <c r="T19" s="86"/>
      <c r="U19" s="86"/>
      <c r="V19" s="32"/>
      <c r="W19" s="32"/>
      <c r="X19" s="96">
        <v>0</v>
      </c>
      <c r="Y19" s="97"/>
      <c r="Z19" s="98"/>
    </row>
    <row r="20" spans="1:28" x14ac:dyDescent="0.25">
      <c r="A20" s="33" t="s">
        <v>7</v>
      </c>
      <c r="B20" s="36"/>
      <c r="C20" s="34" t="s">
        <v>38</v>
      </c>
      <c r="D20" s="88">
        <f>S20/4</f>
        <v>0</v>
      </c>
      <c r="E20" s="88"/>
      <c r="F20" s="88"/>
      <c r="G20" s="36"/>
      <c r="H20" s="34" t="s">
        <v>38</v>
      </c>
      <c r="I20" s="88">
        <f>X20/4</f>
        <v>0</v>
      </c>
      <c r="J20" s="88"/>
      <c r="K20" s="88"/>
      <c r="L20" s="32"/>
      <c r="M20" s="34" t="s">
        <v>38</v>
      </c>
      <c r="N20" s="88">
        <f>X20/4</f>
        <v>0</v>
      </c>
      <c r="O20" s="88"/>
      <c r="P20" s="88"/>
      <c r="Q20" s="32"/>
      <c r="R20" s="34" t="s">
        <v>38</v>
      </c>
      <c r="S20" s="88">
        <f>X20/4</f>
        <v>0</v>
      </c>
      <c r="T20" s="88"/>
      <c r="U20" s="88"/>
      <c r="V20" s="32"/>
      <c r="W20" s="38" t="s">
        <v>38</v>
      </c>
      <c r="X20" s="93">
        <v>0</v>
      </c>
      <c r="Y20" s="94"/>
      <c r="Z20" s="95"/>
    </row>
    <row r="21" spans="1:28" s="13" customFormat="1" x14ac:dyDescent="0.25">
      <c r="A21" s="35" t="s">
        <v>34</v>
      </c>
      <c r="B21" s="36"/>
      <c r="C21" s="32"/>
      <c r="D21" s="86">
        <f>SUM(D17:F20)</f>
        <v>0</v>
      </c>
      <c r="E21" s="86"/>
      <c r="F21" s="86"/>
      <c r="G21" s="36"/>
      <c r="H21" s="32"/>
      <c r="I21" s="86">
        <f>SUM(I17:K20)</f>
        <v>0</v>
      </c>
      <c r="J21" s="86"/>
      <c r="K21" s="86"/>
      <c r="L21" s="32"/>
      <c r="M21" s="32"/>
      <c r="N21" s="86">
        <f>SUM(N17:P20)</f>
        <v>0</v>
      </c>
      <c r="O21" s="86"/>
      <c r="P21" s="86"/>
      <c r="Q21" s="32"/>
      <c r="R21" s="32"/>
      <c r="S21" s="86">
        <f>SUM(S17:U20)</f>
        <v>0</v>
      </c>
      <c r="T21" s="86"/>
      <c r="U21" s="86"/>
      <c r="V21" s="32"/>
      <c r="W21" s="32"/>
      <c r="X21" s="86">
        <f>SUM(D21,I21,N21,S21)</f>
        <v>0</v>
      </c>
      <c r="Y21" s="86"/>
      <c r="Z21" s="86"/>
      <c r="AA21" s="12"/>
      <c r="AB21" s="12"/>
    </row>
    <row r="22" spans="1:28" s="11" customFormat="1" x14ac:dyDescent="0.25">
      <c r="A22" s="39" t="s">
        <v>54</v>
      </c>
      <c r="B22" s="36"/>
      <c r="C22" s="34" t="s">
        <v>55</v>
      </c>
      <c r="D22" s="88">
        <f>D14</f>
        <v>0</v>
      </c>
      <c r="E22" s="88"/>
      <c r="F22" s="88"/>
      <c r="G22" s="36"/>
      <c r="H22" s="34" t="s">
        <v>55</v>
      </c>
      <c r="I22" s="88">
        <f>I14</f>
        <v>1577</v>
      </c>
      <c r="J22" s="88"/>
      <c r="K22" s="88"/>
      <c r="L22" s="32"/>
      <c r="M22" s="34" t="s">
        <v>55</v>
      </c>
      <c r="N22" s="88">
        <f>N14</f>
        <v>1576</v>
      </c>
      <c r="O22" s="88"/>
      <c r="P22" s="88"/>
      <c r="Q22" s="32"/>
      <c r="R22" s="34" t="s">
        <v>55</v>
      </c>
      <c r="S22" s="88">
        <f>S14</f>
        <v>1576</v>
      </c>
      <c r="T22" s="88"/>
      <c r="U22" s="88"/>
      <c r="V22" s="32"/>
      <c r="W22" s="34" t="s">
        <v>55</v>
      </c>
      <c r="X22" s="88">
        <f>X14</f>
        <v>4729</v>
      </c>
      <c r="Y22" s="88"/>
      <c r="Z22" s="88"/>
      <c r="AA22" s="10"/>
      <c r="AB22" s="10"/>
    </row>
    <row r="23" spans="1:28" x14ac:dyDescent="0.25">
      <c r="A23" s="35" t="s">
        <v>32</v>
      </c>
      <c r="B23" s="36"/>
      <c r="C23" s="32"/>
      <c r="D23" s="101">
        <f>D22-D21</f>
        <v>0</v>
      </c>
      <c r="E23" s="101"/>
      <c r="F23" s="101"/>
      <c r="G23" s="36"/>
      <c r="H23" s="32"/>
      <c r="I23" s="101">
        <f>I22-I21</f>
        <v>1577</v>
      </c>
      <c r="J23" s="101"/>
      <c r="K23" s="101"/>
      <c r="L23" s="32"/>
      <c r="M23" s="32"/>
      <c r="N23" s="101">
        <f>N22-N21</f>
        <v>1576</v>
      </c>
      <c r="O23" s="101"/>
      <c r="P23" s="101"/>
      <c r="Q23" s="32"/>
      <c r="R23" s="32"/>
      <c r="S23" s="101">
        <f>S22-S21</f>
        <v>1576</v>
      </c>
      <c r="T23" s="101"/>
      <c r="U23" s="101"/>
      <c r="V23" s="32"/>
      <c r="W23" s="32"/>
      <c r="X23" s="101">
        <f>X22-X21</f>
        <v>4729</v>
      </c>
      <c r="Y23" s="101"/>
      <c r="Z23" s="101"/>
    </row>
    <row r="24" spans="1:28" ht="45" customHeight="1" x14ac:dyDescent="0.25">
      <c r="A24" s="99" t="s">
        <v>61</v>
      </c>
      <c r="B24" s="99"/>
      <c r="C24" s="99"/>
      <c r="D24" s="99"/>
      <c r="E24" s="99"/>
      <c r="F24" s="99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</row>
    <row r="25" spans="1:28" ht="21" customHeight="1" x14ac:dyDescent="0.35">
      <c r="A25" s="27" t="s">
        <v>35</v>
      </c>
      <c r="B25" s="28"/>
      <c r="C25" s="29"/>
      <c r="D25" s="85" t="s">
        <v>69</v>
      </c>
      <c r="E25" s="85"/>
      <c r="F25" s="85"/>
      <c r="G25" s="28"/>
      <c r="H25" s="29"/>
      <c r="I25" s="85" t="s">
        <v>29</v>
      </c>
      <c r="J25" s="85"/>
      <c r="K25" s="85"/>
      <c r="L25" s="30"/>
      <c r="M25" s="30"/>
      <c r="N25" s="85" t="s">
        <v>30</v>
      </c>
      <c r="O25" s="85"/>
      <c r="P25" s="85"/>
      <c r="Q25" s="30"/>
      <c r="R25" s="30"/>
      <c r="S25" s="85" t="s">
        <v>31</v>
      </c>
      <c r="T25" s="85"/>
      <c r="U25" s="85"/>
      <c r="V25" s="30"/>
      <c r="W25" s="30"/>
      <c r="X25" s="85"/>
      <c r="Y25" s="85"/>
      <c r="Z25" s="85"/>
    </row>
    <row r="26" spans="1:28" ht="15.75" thickBot="1" x14ac:dyDescent="0.3">
      <c r="A26" s="40" t="s">
        <v>56</v>
      </c>
      <c r="B26" s="36"/>
      <c r="C26" s="32"/>
      <c r="D26" s="60" t="s">
        <v>70</v>
      </c>
      <c r="E26" s="60" t="s">
        <v>71</v>
      </c>
      <c r="F26" s="60" t="s">
        <v>72</v>
      </c>
      <c r="G26" s="36"/>
      <c r="H26" s="32"/>
      <c r="I26" s="60" t="s">
        <v>19</v>
      </c>
      <c r="J26" s="60" t="s">
        <v>13</v>
      </c>
      <c r="K26" s="60" t="s">
        <v>14</v>
      </c>
      <c r="L26" s="32"/>
      <c r="M26" s="32"/>
      <c r="N26" s="60" t="s">
        <v>15</v>
      </c>
      <c r="O26" s="60" t="s">
        <v>16</v>
      </c>
      <c r="P26" s="60" t="s">
        <v>17</v>
      </c>
      <c r="Q26" s="32"/>
      <c r="R26" s="32"/>
      <c r="S26" s="60" t="s">
        <v>20</v>
      </c>
      <c r="T26" s="60" t="s">
        <v>18</v>
      </c>
      <c r="U26" s="60" t="s">
        <v>21</v>
      </c>
      <c r="V26" s="32"/>
      <c r="W26" s="32"/>
      <c r="X26" s="102" t="s">
        <v>23</v>
      </c>
      <c r="Y26" s="102"/>
      <c r="Z26" s="102"/>
    </row>
    <row r="27" spans="1:28" ht="15.75" thickBot="1" x14ac:dyDescent="0.3">
      <c r="A27" s="31" t="s">
        <v>0</v>
      </c>
      <c r="B27" s="36"/>
      <c r="C27" s="32"/>
      <c r="D27" s="1">
        <v>0</v>
      </c>
      <c r="E27" s="57">
        <f t="shared" ref="E27:E41" si="0">D27</f>
        <v>0</v>
      </c>
      <c r="F27" s="57">
        <f>D27</f>
        <v>0</v>
      </c>
      <c r="G27" s="36"/>
      <c r="H27" s="32"/>
      <c r="I27" s="57">
        <f t="shared" ref="I27:I41" si="1">D27</f>
        <v>0</v>
      </c>
      <c r="J27" s="57">
        <f>I27</f>
        <v>0</v>
      </c>
      <c r="K27" s="57">
        <f>I27</f>
        <v>0</v>
      </c>
      <c r="L27" s="32"/>
      <c r="M27" s="32"/>
      <c r="N27" s="57">
        <f>I27</f>
        <v>0</v>
      </c>
      <c r="O27" s="57">
        <f t="shared" ref="O27:O41" si="2">I27</f>
        <v>0</v>
      </c>
      <c r="P27" s="57">
        <f t="shared" ref="P27:P41" si="3">I27</f>
        <v>0</v>
      </c>
      <c r="Q27" s="32"/>
      <c r="R27" s="32"/>
      <c r="S27" s="57">
        <f t="shared" ref="S27:S41" si="4">I27</f>
        <v>0</v>
      </c>
      <c r="T27" s="57">
        <f t="shared" ref="T27:T41" si="5">I27</f>
        <v>0</v>
      </c>
      <c r="U27" s="57">
        <f t="shared" ref="U27:U41" si="6">I27</f>
        <v>0</v>
      </c>
      <c r="V27" s="32"/>
      <c r="W27" s="32"/>
      <c r="X27" s="86">
        <f t="shared" ref="X27:X41" si="7">SUM(I27,J27,K27,N27,O27,P27,S27,T27,U27)</f>
        <v>0</v>
      </c>
      <c r="Y27" s="86"/>
      <c r="Z27" s="86"/>
    </row>
    <row r="28" spans="1:28" ht="15.75" customHeight="1" thickBot="1" x14ac:dyDescent="0.3">
      <c r="A28" s="31" t="s">
        <v>1</v>
      </c>
      <c r="B28" s="36"/>
      <c r="C28" s="32"/>
      <c r="D28" s="1">
        <v>0</v>
      </c>
      <c r="E28" s="57">
        <f t="shared" si="0"/>
        <v>0</v>
      </c>
      <c r="F28" s="57">
        <f t="shared" ref="F28:F41" si="8">D28</f>
        <v>0</v>
      </c>
      <c r="G28" s="36"/>
      <c r="H28" s="32"/>
      <c r="I28" s="57">
        <f t="shared" si="1"/>
        <v>0</v>
      </c>
      <c r="J28" s="57">
        <f t="shared" ref="J28:J41" si="9">I28</f>
        <v>0</v>
      </c>
      <c r="K28" s="57">
        <f t="shared" ref="K28:K41" si="10">I28</f>
        <v>0</v>
      </c>
      <c r="L28" s="32"/>
      <c r="M28" s="32"/>
      <c r="N28" s="57">
        <f t="shared" ref="N28:N41" si="11">I28</f>
        <v>0</v>
      </c>
      <c r="O28" s="57">
        <f t="shared" si="2"/>
        <v>0</v>
      </c>
      <c r="P28" s="57">
        <f t="shared" si="3"/>
        <v>0</v>
      </c>
      <c r="Q28" s="32"/>
      <c r="R28" s="32"/>
      <c r="S28" s="57">
        <f t="shared" si="4"/>
        <v>0</v>
      </c>
      <c r="T28" s="57">
        <f t="shared" si="5"/>
        <v>0</v>
      </c>
      <c r="U28" s="57">
        <f t="shared" si="6"/>
        <v>0</v>
      </c>
      <c r="V28" s="32"/>
      <c r="W28" s="32"/>
      <c r="X28" s="86">
        <f t="shared" si="7"/>
        <v>0</v>
      </c>
      <c r="Y28" s="86"/>
      <c r="Z28" s="86"/>
    </row>
    <row r="29" spans="1:28" ht="15.75" thickBot="1" x14ac:dyDescent="0.3">
      <c r="A29" s="31" t="s">
        <v>5</v>
      </c>
      <c r="B29" s="36"/>
      <c r="C29" s="32"/>
      <c r="D29" s="1">
        <v>0</v>
      </c>
      <c r="E29" s="57">
        <f t="shared" si="0"/>
        <v>0</v>
      </c>
      <c r="F29" s="57">
        <f t="shared" si="8"/>
        <v>0</v>
      </c>
      <c r="G29" s="36"/>
      <c r="H29" s="32"/>
      <c r="I29" s="57">
        <f t="shared" si="1"/>
        <v>0</v>
      </c>
      <c r="J29" s="57">
        <f t="shared" si="9"/>
        <v>0</v>
      </c>
      <c r="K29" s="57">
        <f t="shared" si="10"/>
        <v>0</v>
      </c>
      <c r="L29" s="32"/>
      <c r="M29" s="32"/>
      <c r="N29" s="57">
        <f t="shared" si="11"/>
        <v>0</v>
      </c>
      <c r="O29" s="57">
        <f t="shared" si="2"/>
        <v>0</v>
      </c>
      <c r="P29" s="57">
        <f t="shared" si="3"/>
        <v>0</v>
      </c>
      <c r="Q29" s="32"/>
      <c r="R29" s="32"/>
      <c r="S29" s="57">
        <f t="shared" si="4"/>
        <v>0</v>
      </c>
      <c r="T29" s="57">
        <f t="shared" si="5"/>
        <v>0</v>
      </c>
      <c r="U29" s="57">
        <f t="shared" si="6"/>
        <v>0</v>
      </c>
      <c r="V29" s="32"/>
      <c r="W29" s="32"/>
      <c r="X29" s="86">
        <f t="shared" si="7"/>
        <v>0</v>
      </c>
      <c r="Y29" s="86"/>
      <c r="Z29" s="86"/>
    </row>
    <row r="30" spans="1:28" ht="15.75" thickBot="1" x14ac:dyDescent="0.3">
      <c r="A30" s="31" t="s">
        <v>4</v>
      </c>
      <c r="B30" s="36"/>
      <c r="C30" s="32"/>
      <c r="D30" s="1">
        <v>0</v>
      </c>
      <c r="E30" s="57">
        <f t="shared" si="0"/>
        <v>0</v>
      </c>
      <c r="F30" s="57">
        <f t="shared" si="8"/>
        <v>0</v>
      </c>
      <c r="G30" s="36"/>
      <c r="H30" s="32"/>
      <c r="I30" s="57">
        <f t="shared" si="1"/>
        <v>0</v>
      </c>
      <c r="J30" s="57">
        <f t="shared" si="9"/>
        <v>0</v>
      </c>
      <c r="K30" s="57">
        <f t="shared" si="10"/>
        <v>0</v>
      </c>
      <c r="L30" s="32"/>
      <c r="M30" s="32"/>
      <c r="N30" s="57">
        <f t="shared" si="11"/>
        <v>0</v>
      </c>
      <c r="O30" s="57">
        <f t="shared" si="2"/>
        <v>0</v>
      </c>
      <c r="P30" s="57">
        <f t="shared" si="3"/>
        <v>0</v>
      </c>
      <c r="Q30" s="32"/>
      <c r="R30" s="32"/>
      <c r="S30" s="57">
        <f t="shared" si="4"/>
        <v>0</v>
      </c>
      <c r="T30" s="57">
        <f t="shared" si="5"/>
        <v>0</v>
      </c>
      <c r="U30" s="57">
        <f t="shared" si="6"/>
        <v>0</v>
      </c>
      <c r="V30" s="32"/>
      <c r="W30" s="32"/>
      <c r="X30" s="86">
        <f t="shared" si="7"/>
        <v>0</v>
      </c>
      <c r="Y30" s="86"/>
      <c r="Z30" s="86"/>
    </row>
    <row r="31" spans="1:28" ht="15.75" thickBot="1" x14ac:dyDescent="0.3">
      <c r="A31" s="31" t="s">
        <v>2</v>
      </c>
      <c r="B31" s="36"/>
      <c r="C31" s="32"/>
      <c r="D31" s="1">
        <v>0</v>
      </c>
      <c r="E31" s="57">
        <f t="shared" si="0"/>
        <v>0</v>
      </c>
      <c r="F31" s="57">
        <f t="shared" si="8"/>
        <v>0</v>
      </c>
      <c r="G31" s="36"/>
      <c r="H31" s="32"/>
      <c r="I31" s="57">
        <f t="shared" si="1"/>
        <v>0</v>
      </c>
      <c r="J31" s="57">
        <f t="shared" si="9"/>
        <v>0</v>
      </c>
      <c r="K31" s="57">
        <f t="shared" si="10"/>
        <v>0</v>
      </c>
      <c r="L31" s="32"/>
      <c r="M31" s="32"/>
      <c r="N31" s="57">
        <f t="shared" si="11"/>
        <v>0</v>
      </c>
      <c r="O31" s="57">
        <f t="shared" si="2"/>
        <v>0</v>
      </c>
      <c r="P31" s="57">
        <f t="shared" si="3"/>
        <v>0</v>
      </c>
      <c r="Q31" s="32"/>
      <c r="R31" s="32"/>
      <c r="S31" s="57">
        <f t="shared" si="4"/>
        <v>0</v>
      </c>
      <c r="T31" s="57">
        <f t="shared" si="5"/>
        <v>0</v>
      </c>
      <c r="U31" s="57">
        <f t="shared" si="6"/>
        <v>0</v>
      </c>
      <c r="V31" s="32"/>
      <c r="W31" s="32"/>
      <c r="X31" s="86">
        <f t="shared" si="7"/>
        <v>0</v>
      </c>
      <c r="Y31" s="86"/>
      <c r="Z31" s="86"/>
    </row>
    <row r="32" spans="1:28" ht="15.75" thickBot="1" x14ac:dyDescent="0.3">
      <c r="A32" s="31" t="s">
        <v>6</v>
      </c>
      <c r="B32" s="36"/>
      <c r="C32" s="32"/>
      <c r="D32" s="1">
        <v>0</v>
      </c>
      <c r="E32" s="57">
        <f t="shared" si="0"/>
        <v>0</v>
      </c>
      <c r="F32" s="57">
        <f t="shared" si="8"/>
        <v>0</v>
      </c>
      <c r="G32" s="36"/>
      <c r="H32" s="32"/>
      <c r="I32" s="57">
        <f t="shared" si="1"/>
        <v>0</v>
      </c>
      <c r="J32" s="57">
        <f t="shared" si="9"/>
        <v>0</v>
      </c>
      <c r="K32" s="57">
        <f t="shared" si="10"/>
        <v>0</v>
      </c>
      <c r="L32" s="32"/>
      <c r="M32" s="32"/>
      <c r="N32" s="57">
        <f t="shared" si="11"/>
        <v>0</v>
      </c>
      <c r="O32" s="57">
        <f t="shared" si="2"/>
        <v>0</v>
      </c>
      <c r="P32" s="57">
        <f t="shared" si="3"/>
        <v>0</v>
      </c>
      <c r="Q32" s="32"/>
      <c r="R32" s="32"/>
      <c r="S32" s="57">
        <f t="shared" si="4"/>
        <v>0</v>
      </c>
      <c r="T32" s="57">
        <f t="shared" si="5"/>
        <v>0</v>
      </c>
      <c r="U32" s="57">
        <f t="shared" si="6"/>
        <v>0</v>
      </c>
      <c r="V32" s="32"/>
      <c r="W32" s="32"/>
      <c r="X32" s="86">
        <f t="shared" si="7"/>
        <v>0</v>
      </c>
      <c r="Y32" s="86"/>
      <c r="Z32" s="86"/>
    </row>
    <row r="33" spans="1:31" ht="15.75" thickBot="1" x14ac:dyDescent="0.3">
      <c r="A33" s="31" t="s">
        <v>27</v>
      </c>
      <c r="B33" s="36"/>
      <c r="C33" s="32"/>
      <c r="D33" s="1">
        <v>0</v>
      </c>
      <c r="E33" s="57">
        <f t="shared" si="0"/>
        <v>0</v>
      </c>
      <c r="F33" s="57">
        <f t="shared" si="8"/>
        <v>0</v>
      </c>
      <c r="G33" s="36"/>
      <c r="H33" s="32"/>
      <c r="I33" s="57">
        <f t="shared" si="1"/>
        <v>0</v>
      </c>
      <c r="J33" s="57">
        <f t="shared" si="9"/>
        <v>0</v>
      </c>
      <c r="K33" s="57">
        <f t="shared" si="10"/>
        <v>0</v>
      </c>
      <c r="L33" s="32"/>
      <c r="M33" s="32"/>
      <c r="N33" s="57">
        <f t="shared" si="11"/>
        <v>0</v>
      </c>
      <c r="O33" s="57">
        <f t="shared" si="2"/>
        <v>0</v>
      </c>
      <c r="P33" s="57">
        <f t="shared" si="3"/>
        <v>0</v>
      </c>
      <c r="Q33" s="32"/>
      <c r="R33" s="32"/>
      <c r="S33" s="57">
        <f t="shared" si="4"/>
        <v>0</v>
      </c>
      <c r="T33" s="57">
        <f t="shared" si="5"/>
        <v>0</v>
      </c>
      <c r="U33" s="57">
        <f t="shared" si="6"/>
        <v>0</v>
      </c>
      <c r="V33" s="32"/>
      <c r="W33" s="32"/>
      <c r="X33" s="86">
        <f t="shared" si="7"/>
        <v>0</v>
      </c>
      <c r="Y33" s="86"/>
      <c r="Z33" s="86"/>
    </row>
    <row r="34" spans="1:31" ht="15.75" thickBot="1" x14ac:dyDescent="0.3">
      <c r="A34" s="31" t="s">
        <v>3</v>
      </c>
      <c r="B34" s="36"/>
      <c r="C34" s="32"/>
      <c r="D34" s="1">
        <v>0</v>
      </c>
      <c r="E34" s="57">
        <f t="shared" si="0"/>
        <v>0</v>
      </c>
      <c r="F34" s="57">
        <f t="shared" si="8"/>
        <v>0</v>
      </c>
      <c r="G34" s="36"/>
      <c r="H34" s="32"/>
      <c r="I34" s="57">
        <f t="shared" si="1"/>
        <v>0</v>
      </c>
      <c r="J34" s="57">
        <f t="shared" si="9"/>
        <v>0</v>
      </c>
      <c r="K34" s="57">
        <f t="shared" si="10"/>
        <v>0</v>
      </c>
      <c r="L34" s="32"/>
      <c r="M34" s="32"/>
      <c r="N34" s="57">
        <f t="shared" si="11"/>
        <v>0</v>
      </c>
      <c r="O34" s="57">
        <f t="shared" si="2"/>
        <v>0</v>
      </c>
      <c r="P34" s="57">
        <f t="shared" si="3"/>
        <v>0</v>
      </c>
      <c r="Q34" s="32"/>
      <c r="R34" s="32"/>
      <c r="S34" s="57">
        <f t="shared" si="4"/>
        <v>0</v>
      </c>
      <c r="T34" s="57">
        <f t="shared" si="5"/>
        <v>0</v>
      </c>
      <c r="U34" s="57">
        <f t="shared" si="6"/>
        <v>0</v>
      </c>
      <c r="V34" s="32"/>
      <c r="W34" s="32"/>
      <c r="X34" s="86">
        <f t="shared" si="7"/>
        <v>0</v>
      </c>
      <c r="Y34" s="86"/>
      <c r="Z34" s="86"/>
    </row>
    <row r="35" spans="1:31" ht="15.75" thickBot="1" x14ac:dyDescent="0.3">
      <c r="A35" s="41" t="s">
        <v>24</v>
      </c>
      <c r="B35" s="36"/>
      <c r="C35" s="32"/>
      <c r="D35" s="1">
        <v>0</v>
      </c>
      <c r="E35" s="57">
        <f t="shared" si="0"/>
        <v>0</v>
      </c>
      <c r="F35" s="57">
        <f t="shared" si="8"/>
        <v>0</v>
      </c>
      <c r="G35" s="36"/>
      <c r="H35" s="32"/>
      <c r="I35" s="57">
        <f t="shared" si="1"/>
        <v>0</v>
      </c>
      <c r="J35" s="57">
        <f t="shared" si="9"/>
        <v>0</v>
      </c>
      <c r="K35" s="57">
        <f t="shared" si="10"/>
        <v>0</v>
      </c>
      <c r="L35" s="32"/>
      <c r="M35" s="32"/>
      <c r="N35" s="57">
        <f t="shared" si="11"/>
        <v>0</v>
      </c>
      <c r="O35" s="57">
        <f t="shared" si="2"/>
        <v>0</v>
      </c>
      <c r="P35" s="57">
        <f t="shared" si="3"/>
        <v>0</v>
      </c>
      <c r="Q35" s="32"/>
      <c r="R35" s="32"/>
      <c r="S35" s="57">
        <f t="shared" si="4"/>
        <v>0</v>
      </c>
      <c r="T35" s="57">
        <f t="shared" si="5"/>
        <v>0</v>
      </c>
      <c r="U35" s="57">
        <f t="shared" si="6"/>
        <v>0</v>
      </c>
      <c r="V35" s="32"/>
      <c r="W35" s="32"/>
      <c r="X35" s="86">
        <f t="shared" si="7"/>
        <v>0</v>
      </c>
      <c r="Y35" s="86"/>
      <c r="Z35" s="86"/>
    </row>
    <row r="36" spans="1:31" ht="15.75" thickBot="1" x14ac:dyDescent="0.3">
      <c r="A36" s="41" t="s">
        <v>28</v>
      </c>
      <c r="B36" s="36"/>
      <c r="C36" s="32"/>
      <c r="D36" s="1">
        <v>0</v>
      </c>
      <c r="E36" s="57">
        <f t="shared" si="0"/>
        <v>0</v>
      </c>
      <c r="F36" s="57">
        <f t="shared" si="8"/>
        <v>0</v>
      </c>
      <c r="G36" s="36"/>
      <c r="H36" s="32"/>
      <c r="I36" s="57">
        <f t="shared" si="1"/>
        <v>0</v>
      </c>
      <c r="J36" s="57">
        <f t="shared" si="9"/>
        <v>0</v>
      </c>
      <c r="K36" s="57">
        <f t="shared" si="10"/>
        <v>0</v>
      </c>
      <c r="L36" s="32"/>
      <c r="M36" s="32"/>
      <c r="N36" s="57">
        <f t="shared" si="11"/>
        <v>0</v>
      </c>
      <c r="O36" s="57">
        <f t="shared" si="2"/>
        <v>0</v>
      </c>
      <c r="P36" s="57">
        <f t="shared" si="3"/>
        <v>0</v>
      </c>
      <c r="Q36" s="32"/>
      <c r="R36" s="32"/>
      <c r="S36" s="57">
        <f t="shared" si="4"/>
        <v>0</v>
      </c>
      <c r="T36" s="57">
        <f t="shared" si="5"/>
        <v>0</v>
      </c>
      <c r="U36" s="57">
        <f t="shared" si="6"/>
        <v>0</v>
      </c>
      <c r="V36" s="32"/>
      <c r="W36" s="32"/>
      <c r="X36" s="86">
        <f t="shared" si="7"/>
        <v>0</v>
      </c>
      <c r="Y36" s="86"/>
      <c r="Z36" s="86"/>
    </row>
    <row r="37" spans="1:31" ht="15.75" thickBot="1" x14ac:dyDescent="0.3">
      <c r="A37" s="41" t="s">
        <v>25</v>
      </c>
      <c r="B37" s="36"/>
      <c r="C37" s="32"/>
      <c r="D37" s="1">
        <v>0</v>
      </c>
      <c r="E37" s="57">
        <f t="shared" si="0"/>
        <v>0</v>
      </c>
      <c r="F37" s="57">
        <f t="shared" si="8"/>
        <v>0</v>
      </c>
      <c r="G37" s="36"/>
      <c r="H37" s="32"/>
      <c r="I37" s="57">
        <f t="shared" si="1"/>
        <v>0</v>
      </c>
      <c r="J37" s="57">
        <f t="shared" si="9"/>
        <v>0</v>
      </c>
      <c r="K37" s="57">
        <f t="shared" si="10"/>
        <v>0</v>
      </c>
      <c r="L37" s="32"/>
      <c r="M37" s="32"/>
      <c r="N37" s="57">
        <f t="shared" si="11"/>
        <v>0</v>
      </c>
      <c r="O37" s="57">
        <f t="shared" si="2"/>
        <v>0</v>
      </c>
      <c r="P37" s="57">
        <f t="shared" si="3"/>
        <v>0</v>
      </c>
      <c r="Q37" s="32"/>
      <c r="R37" s="32"/>
      <c r="S37" s="57">
        <f t="shared" si="4"/>
        <v>0</v>
      </c>
      <c r="T37" s="57">
        <f t="shared" si="5"/>
        <v>0</v>
      </c>
      <c r="U37" s="57">
        <f t="shared" si="6"/>
        <v>0</v>
      </c>
      <c r="V37" s="32"/>
      <c r="W37" s="32"/>
      <c r="X37" s="86">
        <f t="shared" si="7"/>
        <v>0</v>
      </c>
      <c r="Y37" s="86"/>
      <c r="Z37" s="86"/>
    </row>
    <row r="38" spans="1:31" ht="15.75" thickBot="1" x14ac:dyDescent="0.3">
      <c r="A38" s="41" t="s">
        <v>26</v>
      </c>
      <c r="B38" s="36"/>
      <c r="C38" s="32"/>
      <c r="D38" s="1">
        <v>0</v>
      </c>
      <c r="E38" s="57">
        <f t="shared" si="0"/>
        <v>0</v>
      </c>
      <c r="F38" s="57">
        <f t="shared" si="8"/>
        <v>0</v>
      </c>
      <c r="G38" s="36"/>
      <c r="H38" s="32"/>
      <c r="I38" s="57">
        <f t="shared" si="1"/>
        <v>0</v>
      </c>
      <c r="J38" s="57">
        <f t="shared" si="9"/>
        <v>0</v>
      </c>
      <c r="K38" s="57">
        <f t="shared" si="10"/>
        <v>0</v>
      </c>
      <c r="L38" s="32"/>
      <c r="M38" s="32"/>
      <c r="N38" s="57">
        <f t="shared" si="11"/>
        <v>0</v>
      </c>
      <c r="O38" s="57">
        <f t="shared" si="2"/>
        <v>0</v>
      </c>
      <c r="P38" s="57">
        <f t="shared" si="3"/>
        <v>0</v>
      </c>
      <c r="Q38" s="32"/>
      <c r="R38" s="32"/>
      <c r="S38" s="57">
        <f t="shared" si="4"/>
        <v>0</v>
      </c>
      <c r="T38" s="57">
        <f t="shared" si="5"/>
        <v>0</v>
      </c>
      <c r="U38" s="57">
        <f t="shared" si="6"/>
        <v>0</v>
      </c>
      <c r="V38" s="32"/>
      <c r="W38" s="32"/>
      <c r="X38" s="86">
        <f t="shared" si="7"/>
        <v>0</v>
      </c>
      <c r="Y38" s="86"/>
      <c r="Z38" s="86"/>
    </row>
    <row r="39" spans="1:31" ht="15.75" thickBot="1" x14ac:dyDescent="0.3">
      <c r="A39" s="41" t="s">
        <v>33</v>
      </c>
      <c r="B39" s="36"/>
      <c r="C39" s="32"/>
      <c r="D39" s="1">
        <v>0</v>
      </c>
      <c r="E39" s="57">
        <f t="shared" si="0"/>
        <v>0</v>
      </c>
      <c r="F39" s="57">
        <f t="shared" si="8"/>
        <v>0</v>
      </c>
      <c r="G39" s="36"/>
      <c r="H39" s="32"/>
      <c r="I39" s="57">
        <f t="shared" si="1"/>
        <v>0</v>
      </c>
      <c r="J39" s="57">
        <f t="shared" si="9"/>
        <v>0</v>
      </c>
      <c r="K39" s="57">
        <f t="shared" si="10"/>
        <v>0</v>
      </c>
      <c r="L39" s="32"/>
      <c r="M39" s="32"/>
      <c r="N39" s="57">
        <f t="shared" si="11"/>
        <v>0</v>
      </c>
      <c r="O39" s="57">
        <f t="shared" si="2"/>
        <v>0</v>
      </c>
      <c r="P39" s="57">
        <f t="shared" si="3"/>
        <v>0</v>
      </c>
      <c r="Q39" s="32"/>
      <c r="R39" s="32"/>
      <c r="S39" s="57">
        <f t="shared" si="4"/>
        <v>0</v>
      </c>
      <c r="T39" s="57">
        <f t="shared" si="5"/>
        <v>0</v>
      </c>
      <c r="U39" s="57">
        <f t="shared" si="6"/>
        <v>0</v>
      </c>
      <c r="V39" s="32"/>
      <c r="W39" s="32"/>
      <c r="X39" s="86">
        <f t="shared" si="7"/>
        <v>0</v>
      </c>
      <c r="Y39" s="86"/>
      <c r="Z39" s="86"/>
    </row>
    <row r="40" spans="1:31" ht="15.75" thickBot="1" x14ac:dyDescent="0.3">
      <c r="A40" s="41" t="s">
        <v>33</v>
      </c>
      <c r="B40" s="36"/>
      <c r="C40" s="32"/>
      <c r="D40" s="2">
        <v>0</v>
      </c>
      <c r="E40" s="57">
        <f t="shared" si="0"/>
        <v>0</v>
      </c>
      <c r="F40" s="57">
        <f t="shared" si="8"/>
        <v>0</v>
      </c>
      <c r="G40" s="36"/>
      <c r="H40" s="32"/>
      <c r="I40" s="57">
        <f t="shared" si="1"/>
        <v>0</v>
      </c>
      <c r="J40" s="57">
        <f t="shared" si="9"/>
        <v>0</v>
      </c>
      <c r="K40" s="57">
        <f t="shared" si="10"/>
        <v>0</v>
      </c>
      <c r="L40" s="32"/>
      <c r="M40" s="32"/>
      <c r="N40" s="57">
        <f t="shared" si="11"/>
        <v>0</v>
      </c>
      <c r="O40" s="57">
        <f t="shared" si="2"/>
        <v>0</v>
      </c>
      <c r="P40" s="57">
        <f t="shared" si="3"/>
        <v>0</v>
      </c>
      <c r="Q40" s="32"/>
      <c r="R40" s="32"/>
      <c r="S40" s="57">
        <f t="shared" si="4"/>
        <v>0</v>
      </c>
      <c r="T40" s="57">
        <f t="shared" si="5"/>
        <v>0</v>
      </c>
      <c r="U40" s="57">
        <f t="shared" si="6"/>
        <v>0</v>
      </c>
      <c r="V40" s="32"/>
      <c r="W40" s="32"/>
      <c r="X40" s="86">
        <f t="shared" si="7"/>
        <v>0</v>
      </c>
      <c r="Y40" s="86"/>
      <c r="Z40" s="86"/>
    </row>
    <row r="41" spans="1:31" x14ac:dyDescent="0.25">
      <c r="A41" s="42" t="s">
        <v>33</v>
      </c>
      <c r="B41" s="36"/>
      <c r="C41" s="38" t="s">
        <v>38</v>
      </c>
      <c r="D41" s="3">
        <v>0</v>
      </c>
      <c r="E41" s="58">
        <f t="shared" si="0"/>
        <v>0</v>
      </c>
      <c r="F41" s="58">
        <f t="shared" si="8"/>
        <v>0</v>
      </c>
      <c r="G41" s="36"/>
      <c r="H41" s="34" t="s">
        <v>38</v>
      </c>
      <c r="I41" s="58">
        <f t="shared" si="1"/>
        <v>0</v>
      </c>
      <c r="J41" s="58">
        <f t="shared" si="9"/>
        <v>0</v>
      </c>
      <c r="K41" s="58">
        <f t="shared" si="10"/>
        <v>0</v>
      </c>
      <c r="L41" s="32"/>
      <c r="M41" s="34" t="s">
        <v>38</v>
      </c>
      <c r="N41" s="58">
        <f t="shared" si="11"/>
        <v>0</v>
      </c>
      <c r="O41" s="58">
        <f t="shared" si="2"/>
        <v>0</v>
      </c>
      <c r="P41" s="58">
        <f t="shared" si="3"/>
        <v>0</v>
      </c>
      <c r="Q41" s="32"/>
      <c r="R41" s="34" t="s">
        <v>38</v>
      </c>
      <c r="S41" s="58">
        <f t="shared" si="4"/>
        <v>0</v>
      </c>
      <c r="T41" s="58">
        <f t="shared" si="5"/>
        <v>0</v>
      </c>
      <c r="U41" s="58">
        <f t="shared" si="6"/>
        <v>0</v>
      </c>
      <c r="V41" s="32"/>
      <c r="W41" s="34" t="s">
        <v>38</v>
      </c>
      <c r="X41" s="88">
        <f t="shared" si="7"/>
        <v>0</v>
      </c>
      <c r="Y41" s="88"/>
      <c r="Z41" s="88"/>
    </row>
    <row r="42" spans="1:31" s="16" customFormat="1" x14ac:dyDescent="0.25">
      <c r="A42" s="35" t="s">
        <v>37</v>
      </c>
      <c r="B42" s="36"/>
      <c r="C42" s="32"/>
      <c r="D42" s="57">
        <f>SUM(D27:D41)</f>
        <v>0</v>
      </c>
      <c r="E42" s="57">
        <f>SUM(E27:E41)</f>
        <v>0</v>
      </c>
      <c r="F42" s="57">
        <f>SUM(F27:F41)</f>
        <v>0</v>
      </c>
      <c r="G42" s="36"/>
      <c r="H42" s="32"/>
      <c r="I42" s="57">
        <f>SUM(I27:I41)</f>
        <v>0</v>
      </c>
      <c r="J42" s="57">
        <f>SUM(J27:J41)</f>
        <v>0</v>
      </c>
      <c r="K42" s="57">
        <f>SUM(K27:K41)</f>
        <v>0</v>
      </c>
      <c r="L42" s="32"/>
      <c r="M42" s="32"/>
      <c r="N42" s="61">
        <f>SUM(N27:N41)</f>
        <v>0</v>
      </c>
      <c r="O42" s="61">
        <f>SUM(O27:O41)</f>
        <v>0</v>
      </c>
      <c r="P42" s="61">
        <f>SUM(P27:P41)</f>
        <v>0</v>
      </c>
      <c r="Q42" s="32"/>
      <c r="R42" s="32"/>
      <c r="S42" s="61">
        <f>SUM(S27:S41)</f>
        <v>0</v>
      </c>
      <c r="T42" s="61">
        <f>SUM(T27:T41)</f>
        <v>0</v>
      </c>
      <c r="U42" s="61">
        <f>SUM(U27:U41)</f>
        <v>0</v>
      </c>
      <c r="V42" s="32"/>
      <c r="W42" s="32"/>
      <c r="X42" s="103">
        <f>SUM(D42,E42,F42,I42,J42,K42,N42,O42,P42,S42,T42,U42)</f>
        <v>0</v>
      </c>
      <c r="Y42" s="103"/>
      <c r="Z42" s="103"/>
      <c r="AA42" s="14"/>
      <c r="AB42" s="14"/>
    </row>
    <row r="43" spans="1:31" s="63" customFormat="1" x14ac:dyDescent="0.25">
      <c r="A43" s="35" t="s">
        <v>57</v>
      </c>
      <c r="B43" s="36"/>
      <c r="C43" s="32"/>
      <c r="D43" s="86">
        <f>SUM(D42,E42,F42)</f>
        <v>0</v>
      </c>
      <c r="E43" s="86"/>
      <c r="F43" s="86"/>
      <c r="G43" s="36"/>
      <c r="H43" s="32"/>
      <c r="I43" s="86">
        <f>SUM(I42,J42,K42)</f>
        <v>0</v>
      </c>
      <c r="J43" s="86"/>
      <c r="K43" s="86"/>
      <c r="L43" s="32"/>
      <c r="M43" s="32"/>
      <c r="N43" s="86">
        <f>SUM(N42,O42,P42)</f>
        <v>0</v>
      </c>
      <c r="O43" s="86"/>
      <c r="P43" s="86"/>
      <c r="Q43" s="32"/>
      <c r="R43" s="32"/>
      <c r="S43" s="86">
        <f>SUM(S42,T42,U42)</f>
        <v>0</v>
      </c>
      <c r="T43" s="86"/>
      <c r="U43" s="86"/>
      <c r="V43" s="32"/>
      <c r="W43" s="32"/>
      <c r="X43" s="57"/>
      <c r="Y43" s="57"/>
      <c r="Z43" s="57"/>
      <c r="AA43" s="15"/>
      <c r="AB43" s="15"/>
    </row>
    <row r="44" spans="1:31" ht="21" customHeight="1" x14ac:dyDescent="0.35">
      <c r="A44" s="27" t="s">
        <v>40</v>
      </c>
      <c r="B44" s="28"/>
      <c r="C44" s="29"/>
      <c r="D44" s="85" t="s">
        <v>69</v>
      </c>
      <c r="E44" s="85"/>
      <c r="F44" s="85"/>
      <c r="G44" s="28"/>
      <c r="H44" s="29"/>
      <c r="I44" s="85" t="s">
        <v>29</v>
      </c>
      <c r="J44" s="85"/>
      <c r="K44" s="85"/>
      <c r="L44" s="30"/>
      <c r="M44" s="30"/>
      <c r="N44" s="85" t="s">
        <v>30</v>
      </c>
      <c r="O44" s="85"/>
      <c r="P44" s="85"/>
      <c r="Q44" s="30"/>
      <c r="R44" s="30"/>
      <c r="S44" s="85" t="s">
        <v>31</v>
      </c>
      <c r="T44" s="85"/>
      <c r="U44" s="85"/>
      <c r="V44" s="30"/>
      <c r="W44" s="30"/>
      <c r="X44" s="85" t="s">
        <v>23</v>
      </c>
      <c r="Y44" s="85"/>
      <c r="Z44" s="85"/>
    </row>
    <row r="45" spans="1:31" x14ac:dyDescent="0.25">
      <c r="A45" s="35" t="s">
        <v>32</v>
      </c>
      <c r="B45" s="36"/>
      <c r="C45" s="32"/>
      <c r="D45" s="104">
        <f>D23</f>
        <v>0</v>
      </c>
      <c r="E45" s="104"/>
      <c r="F45" s="104"/>
      <c r="G45" s="36"/>
      <c r="H45" s="32"/>
      <c r="I45" s="104">
        <f>I23</f>
        <v>1577</v>
      </c>
      <c r="J45" s="104"/>
      <c r="K45" s="104"/>
      <c r="L45" s="32"/>
      <c r="M45" s="32"/>
      <c r="N45" s="104">
        <f>N23</f>
        <v>1576</v>
      </c>
      <c r="O45" s="104"/>
      <c r="P45" s="104"/>
      <c r="Q45" s="32"/>
      <c r="R45" s="32"/>
      <c r="S45" s="104">
        <f>S23</f>
        <v>1576</v>
      </c>
      <c r="T45" s="104"/>
      <c r="U45" s="104"/>
      <c r="V45" s="32"/>
      <c r="W45" s="32"/>
      <c r="X45" s="104">
        <f>X23</f>
        <v>4729</v>
      </c>
      <c r="Y45" s="104"/>
      <c r="Z45" s="104"/>
    </row>
    <row r="46" spans="1:31" x14ac:dyDescent="0.25">
      <c r="A46" s="35" t="s">
        <v>57</v>
      </c>
      <c r="B46" s="36"/>
      <c r="C46" s="34" t="s">
        <v>38</v>
      </c>
      <c r="D46" s="88">
        <f>D43</f>
        <v>0</v>
      </c>
      <c r="E46" s="88"/>
      <c r="F46" s="88"/>
      <c r="G46" s="36"/>
      <c r="H46" s="34" t="s">
        <v>38</v>
      </c>
      <c r="I46" s="88">
        <f>I43</f>
        <v>0</v>
      </c>
      <c r="J46" s="88"/>
      <c r="K46" s="88"/>
      <c r="L46" s="32"/>
      <c r="M46" s="34" t="s">
        <v>38</v>
      </c>
      <c r="N46" s="88">
        <f>N43</f>
        <v>0</v>
      </c>
      <c r="O46" s="88"/>
      <c r="P46" s="88"/>
      <c r="Q46" s="32"/>
      <c r="R46" s="34" t="s">
        <v>38</v>
      </c>
      <c r="S46" s="88">
        <f>S43</f>
        <v>0</v>
      </c>
      <c r="T46" s="88"/>
      <c r="U46" s="88"/>
      <c r="V46" s="32"/>
      <c r="W46" s="34" t="s">
        <v>38</v>
      </c>
      <c r="X46" s="88">
        <f>SUM(D46,I46,N46,S46)</f>
        <v>0</v>
      </c>
      <c r="Y46" s="88"/>
      <c r="Z46" s="88"/>
    </row>
    <row r="47" spans="1:31" s="21" customFormat="1" ht="16.5" thickBot="1" x14ac:dyDescent="0.3">
      <c r="A47" s="43" t="s">
        <v>39</v>
      </c>
      <c r="C47" s="44"/>
      <c r="D47" s="110">
        <f>SUM(D45:F46)</f>
        <v>0</v>
      </c>
      <c r="E47" s="110"/>
      <c r="F47" s="110"/>
      <c r="H47" s="44"/>
      <c r="I47" s="110">
        <f>SUM(I45:K46)</f>
        <v>1577</v>
      </c>
      <c r="J47" s="110"/>
      <c r="K47" s="110"/>
      <c r="L47" s="19"/>
      <c r="M47" s="19"/>
      <c r="N47" s="110">
        <f>SUM(N45:P46)</f>
        <v>1576</v>
      </c>
      <c r="O47" s="110"/>
      <c r="P47" s="110"/>
      <c r="Q47" s="19"/>
      <c r="R47" s="19"/>
      <c r="S47" s="110">
        <f>SUM(S45:U46)</f>
        <v>1576</v>
      </c>
      <c r="T47" s="110"/>
      <c r="U47" s="110"/>
      <c r="V47" s="19"/>
      <c r="W47" s="19"/>
      <c r="X47" s="111">
        <f>IF((SUM(X45:Z46)&lt;=0), 0, (SUM(X45:Z46)))</f>
        <v>4729</v>
      </c>
      <c r="Y47" s="112"/>
      <c r="Z47" s="113"/>
      <c r="AA47" s="18"/>
      <c r="AB47" s="18"/>
      <c r="AD47" s="6"/>
      <c r="AE47" s="6"/>
    </row>
    <row r="48" spans="1:31" s="21" customFormat="1" ht="16.5" customHeight="1" thickBot="1" x14ac:dyDescent="0.3">
      <c r="A48" s="45" t="s">
        <v>41</v>
      </c>
      <c r="B48" s="46"/>
      <c r="C48" s="46"/>
      <c r="D48" s="105"/>
      <c r="E48" s="105"/>
      <c r="F48" s="105"/>
      <c r="G48" s="46"/>
      <c r="H48" s="46"/>
      <c r="I48" s="105"/>
      <c r="J48" s="105"/>
      <c r="K48" s="105"/>
      <c r="L48" s="46"/>
      <c r="M48" s="46"/>
      <c r="N48" s="105"/>
      <c r="O48" s="105"/>
      <c r="P48" s="105"/>
      <c r="Q48" s="46"/>
      <c r="R48" s="46"/>
      <c r="S48" s="105"/>
      <c r="T48" s="105"/>
      <c r="U48" s="105"/>
      <c r="V48" s="44"/>
      <c r="W48" s="44"/>
      <c r="X48" s="106">
        <f>34758-X21</f>
        <v>34758</v>
      </c>
      <c r="Y48" s="107"/>
      <c r="Z48" s="108"/>
      <c r="AA48" s="20"/>
      <c r="AB48" s="20" t="s">
        <v>47</v>
      </c>
      <c r="AC48" s="31"/>
      <c r="AD48" s="6"/>
      <c r="AE48" s="6"/>
    </row>
    <row r="49" spans="1:29" ht="75" customHeight="1" x14ac:dyDescent="0.25">
      <c r="A49" s="109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20"/>
      <c r="AB49" s="20"/>
      <c r="AC49" s="31"/>
    </row>
    <row r="50" spans="1:29" ht="21" customHeight="1" thickBot="1" x14ac:dyDescent="0.4">
      <c r="A50" s="27" t="s">
        <v>49</v>
      </c>
      <c r="B50" s="47"/>
      <c r="C50" s="48"/>
      <c r="D50" s="85"/>
      <c r="E50" s="85"/>
      <c r="F50" s="85"/>
      <c r="G50" s="47"/>
      <c r="H50" s="48"/>
      <c r="I50" s="85"/>
      <c r="J50" s="85"/>
      <c r="K50" s="85"/>
      <c r="L50" s="49"/>
      <c r="M50" s="49"/>
      <c r="N50" s="85"/>
      <c r="O50" s="85"/>
      <c r="P50" s="85"/>
      <c r="Q50" s="49"/>
      <c r="R50" s="49"/>
      <c r="S50" s="85"/>
      <c r="T50" s="85"/>
      <c r="U50" s="85"/>
      <c r="V50" s="49"/>
      <c r="W50" s="49"/>
      <c r="X50" s="85"/>
      <c r="Y50" s="85"/>
      <c r="Z50" s="85"/>
      <c r="AA50" s="20" t="s">
        <v>44</v>
      </c>
      <c r="AB50" s="20" t="s">
        <v>48</v>
      </c>
      <c r="AC50" s="31"/>
    </row>
    <row r="51" spans="1:29" ht="16.5" customHeight="1" thickBot="1" x14ac:dyDescent="0.3">
      <c r="A51" s="114" t="s">
        <v>39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32"/>
      <c r="W51" s="32"/>
      <c r="X51" s="115">
        <f>IF(X47 &gt; X48, "Attention! See above.", X47)</f>
        <v>4729</v>
      </c>
      <c r="Y51" s="116"/>
      <c r="Z51" s="117"/>
      <c r="AA51" s="20" t="s">
        <v>45</v>
      </c>
      <c r="AB51" s="20" t="s">
        <v>50</v>
      </c>
      <c r="AC51" s="31"/>
    </row>
    <row r="52" spans="1:29" x14ac:dyDescent="0.25">
      <c r="A52" s="124" t="s">
        <v>83</v>
      </c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32"/>
      <c r="W52" s="32" t="s">
        <v>38</v>
      </c>
      <c r="X52" s="118">
        <f>X51*0.04264</f>
        <v>201.64455999999998</v>
      </c>
      <c r="Y52" s="118"/>
      <c r="Z52" s="118"/>
      <c r="AA52" s="20" t="s">
        <v>46</v>
      </c>
      <c r="AB52" s="20"/>
      <c r="AC52" s="31"/>
    </row>
    <row r="53" spans="1:29" ht="16.5" customHeight="1" x14ac:dyDescent="0.25">
      <c r="A53" s="125" t="s">
        <v>22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50"/>
      <c r="W53" s="50"/>
      <c r="X53" s="126">
        <f>SUM(X51,X52)</f>
        <v>4930.6445599999997</v>
      </c>
      <c r="Y53" s="126"/>
      <c r="Z53" s="126"/>
      <c r="AA53" s="20"/>
      <c r="AB53" s="20" t="s">
        <v>73</v>
      </c>
      <c r="AC53" s="31"/>
    </row>
    <row r="54" spans="1:29" ht="21" customHeight="1" x14ac:dyDescent="0.35">
      <c r="A54" s="27" t="s">
        <v>52</v>
      </c>
      <c r="B54" s="28"/>
      <c r="C54" s="29"/>
      <c r="D54" s="85" t="s">
        <v>69</v>
      </c>
      <c r="E54" s="85"/>
      <c r="F54" s="85"/>
      <c r="G54" s="28"/>
      <c r="H54" s="29"/>
      <c r="I54" s="85" t="s">
        <v>29</v>
      </c>
      <c r="J54" s="85"/>
      <c r="K54" s="85"/>
      <c r="L54" s="30"/>
      <c r="M54" s="30"/>
      <c r="N54" s="85" t="s">
        <v>30</v>
      </c>
      <c r="O54" s="85"/>
      <c r="P54" s="85"/>
      <c r="Q54" s="30"/>
      <c r="R54" s="30"/>
      <c r="S54" s="85" t="s">
        <v>31</v>
      </c>
      <c r="T54" s="85"/>
      <c r="U54" s="85"/>
      <c r="V54" s="30"/>
      <c r="W54" s="30"/>
      <c r="X54" s="85"/>
      <c r="Y54" s="85"/>
      <c r="Z54" s="85"/>
      <c r="AA54" s="22"/>
      <c r="AB54" s="22"/>
      <c r="AC54" s="31"/>
    </row>
    <row r="55" spans="1:29" x14ac:dyDescent="0.25">
      <c r="A55" s="35" t="s">
        <v>53</v>
      </c>
      <c r="B55" s="32"/>
      <c r="C55" s="32"/>
      <c r="D55" s="86">
        <f>D9</f>
        <v>0</v>
      </c>
      <c r="E55" s="86"/>
      <c r="F55" s="86"/>
      <c r="G55" s="32"/>
      <c r="H55" s="32"/>
      <c r="I55" s="86">
        <f>I9</f>
        <v>1333</v>
      </c>
      <c r="J55" s="86"/>
      <c r="K55" s="86"/>
      <c r="L55" s="32"/>
      <c r="M55" s="32"/>
      <c r="N55" s="86">
        <f>N9</f>
        <v>1332</v>
      </c>
      <c r="O55" s="86"/>
      <c r="P55" s="86"/>
      <c r="Q55" s="32"/>
      <c r="R55" s="32"/>
      <c r="S55" s="86">
        <f>S9</f>
        <v>1332</v>
      </c>
      <c r="T55" s="86"/>
      <c r="U55" s="86"/>
      <c r="V55" s="32"/>
      <c r="W55" s="32"/>
      <c r="X55" s="86"/>
      <c r="Y55" s="86"/>
      <c r="Z55" s="86"/>
    </row>
    <row r="56" spans="1:29" x14ac:dyDescent="0.25">
      <c r="A56" s="35" t="s">
        <v>51</v>
      </c>
      <c r="B56" s="36"/>
      <c r="C56" s="32"/>
      <c r="D56" s="104">
        <f>-D13</f>
        <v>0</v>
      </c>
      <c r="E56" s="104"/>
      <c r="F56" s="104"/>
      <c r="G56" s="36"/>
      <c r="H56" s="32"/>
      <c r="I56" s="104">
        <f>-I13</f>
        <v>0</v>
      </c>
      <c r="J56" s="104"/>
      <c r="K56" s="104"/>
      <c r="L56" s="59"/>
      <c r="M56" s="59"/>
      <c r="N56" s="104">
        <f>-N13</f>
        <v>0</v>
      </c>
      <c r="O56" s="104"/>
      <c r="P56" s="104"/>
      <c r="Q56" s="59"/>
      <c r="R56" s="59"/>
      <c r="S56" s="104">
        <f>-S13</f>
        <v>0</v>
      </c>
      <c r="T56" s="104"/>
      <c r="U56" s="104"/>
      <c r="V56" s="32"/>
      <c r="W56" s="32"/>
      <c r="X56" s="86"/>
      <c r="Y56" s="86"/>
      <c r="Z56" s="86"/>
    </row>
    <row r="57" spans="1:29" x14ac:dyDescent="0.25">
      <c r="A57" s="35" t="s">
        <v>58</v>
      </c>
      <c r="B57" s="36"/>
      <c r="C57" s="32"/>
      <c r="D57" s="104">
        <f>-D21</f>
        <v>0</v>
      </c>
      <c r="E57" s="104"/>
      <c r="F57" s="104"/>
      <c r="G57" s="36"/>
      <c r="H57" s="32"/>
      <c r="I57" s="104">
        <f>-I21</f>
        <v>0</v>
      </c>
      <c r="J57" s="104"/>
      <c r="K57" s="104"/>
      <c r="L57" s="59"/>
      <c r="M57" s="59"/>
      <c r="N57" s="104">
        <f>-N21</f>
        <v>0</v>
      </c>
      <c r="O57" s="104"/>
      <c r="P57" s="104"/>
      <c r="Q57" s="59"/>
      <c r="R57" s="59"/>
      <c r="S57" s="104">
        <f>-S21</f>
        <v>0</v>
      </c>
      <c r="T57" s="104"/>
      <c r="U57" s="104"/>
      <c r="V57" s="32"/>
      <c r="W57" s="32"/>
      <c r="X57" s="86"/>
      <c r="Y57" s="86"/>
      <c r="Z57" s="86"/>
    </row>
    <row r="58" spans="1:29" x14ac:dyDescent="0.25">
      <c r="A58" s="39" t="s">
        <v>59</v>
      </c>
      <c r="B58" s="36"/>
      <c r="C58" s="34" t="s">
        <v>38</v>
      </c>
      <c r="D58" s="118">
        <f>-(X51/4)</f>
        <v>-1182.25</v>
      </c>
      <c r="E58" s="118"/>
      <c r="F58" s="118"/>
      <c r="G58" s="36"/>
      <c r="H58" s="34" t="s">
        <v>38</v>
      </c>
      <c r="I58" s="118">
        <f>-(X51/4)</f>
        <v>-1182.25</v>
      </c>
      <c r="J58" s="118"/>
      <c r="K58" s="118"/>
      <c r="L58" s="59"/>
      <c r="M58" s="62" t="s">
        <v>38</v>
      </c>
      <c r="N58" s="118">
        <f>-(X51/4)</f>
        <v>-1182.25</v>
      </c>
      <c r="O58" s="118"/>
      <c r="P58" s="118"/>
      <c r="Q58" s="59"/>
      <c r="R58" s="62" t="s">
        <v>38</v>
      </c>
      <c r="S58" s="118">
        <f>-(X51/4)</f>
        <v>-1182.25</v>
      </c>
      <c r="T58" s="118"/>
      <c r="U58" s="118"/>
      <c r="V58" s="32"/>
      <c r="W58" s="32"/>
      <c r="X58" s="119"/>
      <c r="Y58" s="86"/>
      <c r="Z58" s="86"/>
    </row>
    <row r="59" spans="1:29" ht="16.5" customHeight="1" x14ac:dyDescent="0.25">
      <c r="A59" s="64" t="s">
        <v>42</v>
      </c>
      <c r="B59" s="65"/>
      <c r="C59" s="66"/>
      <c r="D59" s="122">
        <f>SUM(D55:F58)</f>
        <v>-1182.25</v>
      </c>
      <c r="E59" s="122"/>
      <c r="F59" s="122"/>
      <c r="G59" s="65"/>
      <c r="H59" s="66"/>
      <c r="I59" s="122">
        <f>SUM(I55:K58)</f>
        <v>150.75</v>
      </c>
      <c r="J59" s="122"/>
      <c r="K59" s="122"/>
      <c r="L59" s="66"/>
      <c r="M59" s="66"/>
      <c r="N59" s="122">
        <f>SUM(N55:P58)</f>
        <v>149.75</v>
      </c>
      <c r="O59" s="122"/>
      <c r="P59" s="122"/>
      <c r="Q59" s="66"/>
      <c r="R59" s="66"/>
      <c r="S59" s="122">
        <f>SUM(S55:U58)</f>
        <v>149.75</v>
      </c>
      <c r="T59" s="122"/>
      <c r="U59" s="122"/>
      <c r="V59" s="66"/>
      <c r="W59" s="66"/>
      <c r="X59" s="123"/>
      <c r="Y59" s="123"/>
      <c r="Z59" s="123"/>
    </row>
    <row r="60" spans="1:29" ht="16.5" customHeight="1" x14ac:dyDescent="0.25">
      <c r="A60" s="120" t="s">
        <v>80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6"/>
      <c r="AB60" s="6"/>
    </row>
    <row r="61" spans="1:29" ht="45" customHeight="1" x14ac:dyDescent="0.25">
      <c r="A61" s="91" t="s">
        <v>79</v>
      </c>
      <c r="B61" s="91"/>
      <c r="C61" s="91"/>
      <c r="D61" s="91"/>
      <c r="E61" s="91"/>
      <c r="F61" s="91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</row>
  </sheetData>
  <sheetProtection algorithmName="SHA-512" hashValue="46vbWKWmJ/n5rn6TNDVqw0wCam9hkHe7xZPFOJfCXLBbNihQdsqc7PLqiLzKRc9RnSroF9wPao1N3m05WbJfWA==" saltValue="YZzaumspp36QD2KNnvrLPw==" spinCount="100000" sheet="1" objects="1" scenarios="1"/>
  <mergeCells count="191">
    <mergeCell ref="A1:Z1"/>
    <mergeCell ref="A2:Z2"/>
    <mergeCell ref="A3:Z3"/>
    <mergeCell ref="D4:F4"/>
    <mergeCell ref="I4:K4"/>
    <mergeCell ref="N4:P4"/>
    <mergeCell ref="S4:U4"/>
    <mergeCell ref="X4:Z4"/>
    <mergeCell ref="A60:Z60"/>
    <mergeCell ref="D5:F5"/>
    <mergeCell ref="I5:K5"/>
    <mergeCell ref="N5:P5"/>
    <mergeCell ref="S5:U5"/>
    <mergeCell ref="X5:Z5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D13:F13"/>
    <mergeCell ref="I13:K13"/>
    <mergeCell ref="N13:P13"/>
    <mergeCell ref="S13:U13"/>
    <mergeCell ref="X13:Z13"/>
    <mergeCell ref="D14:F14"/>
    <mergeCell ref="I14:K14"/>
    <mergeCell ref="N14:P14"/>
    <mergeCell ref="S14:U14"/>
    <mergeCell ref="X14:Z14"/>
    <mergeCell ref="D17:F17"/>
    <mergeCell ref="I17:K17"/>
    <mergeCell ref="N17:P17"/>
    <mergeCell ref="S17:U17"/>
    <mergeCell ref="X17:Z17"/>
    <mergeCell ref="A15:Z15"/>
    <mergeCell ref="D16:F16"/>
    <mergeCell ref="I16:K16"/>
    <mergeCell ref="N16:P16"/>
    <mergeCell ref="S16:U16"/>
    <mergeCell ref="X16:Z16"/>
    <mergeCell ref="D18:F18"/>
    <mergeCell ref="I18:K18"/>
    <mergeCell ref="N18:P18"/>
    <mergeCell ref="S18:U18"/>
    <mergeCell ref="X18:Z18"/>
    <mergeCell ref="D19:F19"/>
    <mergeCell ref="I19:K19"/>
    <mergeCell ref="N19:P19"/>
    <mergeCell ref="S19:U19"/>
    <mergeCell ref="X19:Z19"/>
    <mergeCell ref="D20:F20"/>
    <mergeCell ref="I20:K20"/>
    <mergeCell ref="N20:P20"/>
    <mergeCell ref="S20:U20"/>
    <mergeCell ref="X20:Z20"/>
    <mergeCell ref="D21:F21"/>
    <mergeCell ref="I21:K21"/>
    <mergeCell ref="N21:P21"/>
    <mergeCell ref="S21:U21"/>
    <mergeCell ref="X21:Z21"/>
    <mergeCell ref="A24:Z24"/>
    <mergeCell ref="D25:F25"/>
    <mergeCell ref="I25:K25"/>
    <mergeCell ref="N25:P25"/>
    <mergeCell ref="S25:U25"/>
    <mergeCell ref="X25:Z25"/>
    <mergeCell ref="D22:F22"/>
    <mergeCell ref="I22:K22"/>
    <mergeCell ref="N22:P22"/>
    <mergeCell ref="S22:U22"/>
    <mergeCell ref="X22:Z22"/>
    <mergeCell ref="D23:F23"/>
    <mergeCell ref="I23:K23"/>
    <mergeCell ref="N23:P23"/>
    <mergeCell ref="S23:U23"/>
    <mergeCell ref="X23:Z23"/>
    <mergeCell ref="X32:Z32"/>
    <mergeCell ref="X33:Z33"/>
    <mergeCell ref="X34:Z34"/>
    <mergeCell ref="X35:Z35"/>
    <mergeCell ref="X36:Z36"/>
    <mergeCell ref="X37:Z37"/>
    <mergeCell ref="X26:Z26"/>
    <mergeCell ref="X27:Z27"/>
    <mergeCell ref="X28:Z28"/>
    <mergeCell ref="X29:Z29"/>
    <mergeCell ref="X30:Z30"/>
    <mergeCell ref="X31:Z31"/>
    <mergeCell ref="X38:Z38"/>
    <mergeCell ref="X39:Z39"/>
    <mergeCell ref="X40:Z40"/>
    <mergeCell ref="X41:Z41"/>
    <mergeCell ref="X42:Z42"/>
    <mergeCell ref="D43:F43"/>
    <mergeCell ref="I43:K43"/>
    <mergeCell ref="N43:P43"/>
    <mergeCell ref="S43:U43"/>
    <mergeCell ref="D44:F44"/>
    <mergeCell ref="I44:K44"/>
    <mergeCell ref="N44:P44"/>
    <mergeCell ref="S44:U44"/>
    <mergeCell ref="X44:Z44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D47:F47"/>
    <mergeCell ref="I47:K47"/>
    <mergeCell ref="N47:P47"/>
    <mergeCell ref="S47:U47"/>
    <mergeCell ref="X47:Z47"/>
    <mergeCell ref="D50:F50"/>
    <mergeCell ref="I50:K50"/>
    <mergeCell ref="N50:P50"/>
    <mergeCell ref="S50:U50"/>
    <mergeCell ref="X50:Z50"/>
    <mergeCell ref="A51:U51"/>
    <mergeCell ref="X51:Z51"/>
    <mergeCell ref="D48:F48"/>
    <mergeCell ref="I48:K48"/>
    <mergeCell ref="N48:P48"/>
    <mergeCell ref="S48:U48"/>
    <mergeCell ref="X48:Z48"/>
    <mergeCell ref="A49:Z49"/>
    <mergeCell ref="A52:U52"/>
    <mergeCell ref="X52:Z52"/>
    <mergeCell ref="A53:U53"/>
    <mergeCell ref="X53:Z53"/>
    <mergeCell ref="D54:F54"/>
    <mergeCell ref="I54:K54"/>
    <mergeCell ref="N54:P54"/>
    <mergeCell ref="S54:U54"/>
    <mergeCell ref="X54:Z54"/>
    <mergeCell ref="D55:F55"/>
    <mergeCell ref="I55:K55"/>
    <mergeCell ref="N55:P55"/>
    <mergeCell ref="S55:U55"/>
    <mergeCell ref="X55:Z55"/>
    <mergeCell ref="D56:F56"/>
    <mergeCell ref="I56:K56"/>
    <mergeCell ref="N56:P56"/>
    <mergeCell ref="S56:U56"/>
    <mergeCell ref="X56:Z56"/>
    <mergeCell ref="D59:F59"/>
    <mergeCell ref="I59:K59"/>
    <mergeCell ref="N59:P59"/>
    <mergeCell ref="S59:U59"/>
    <mergeCell ref="X59:Z59"/>
    <mergeCell ref="A61:Z61"/>
    <mergeCell ref="D57:F57"/>
    <mergeCell ref="I57:K57"/>
    <mergeCell ref="N57:P57"/>
    <mergeCell ref="S57:U57"/>
    <mergeCell ref="X57:Z57"/>
    <mergeCell ref="D58:F58"/>
    <mergeCell ref="I58:K58"/>
    <mergeCell ref="N58:P58"/>
    <mergeCell ref="S58:U58"/>
    <mergeCell ref="X58:Z58"/>
  </mergeCells>
  <conditionalFormatting sqref="X47:Z47">
    <cfRule type="expression" dxfId="5" priority="10">
      <formula>$X$47&gt;$X$48</formula>
    </cfRule>
  </conditionalFormatting>
  <conditionalFormatting sqref="A49 G49:Z49">
    <cfRule type="expression" dxfId="4" priority="6">
      <formula>$X$47&lt;=$X$48</formula>
    </cfRule>
    <cfRule type="expression" dxfId="3" priority="8">
      <formula>$X$47&gt;$X$48</formula>
    </cfRule>
  </conditionalFormatting>
  <conditionalFormatting sqref="X51:Z51">
    <cfRule type="expression" dxfId="2" priority="5">
      <formula>$X$47&gt;$X$48</formula>
    </cfRule>
  </conditionalFormatting>
  <conditionalFormatting sqref="B49:F49">
    <cfRule type="expression" dxfId="1" priority="1">
      <formula>$X$47&lt;=$X$48</formula>
    </cfRule>
    <cfRule type="expression" dxfId="0" priority="2">
      <formula>$X$47&gt;$X$48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CE7660B6-34C7-4F1B-B03C-FE56449FFE10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DC5CB8DA-CF9D-4C8F-B57C-935EE0A012E1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FEF0E77F-D6D1-4D35-B760-C1C67847C16B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1D520A41-E7C7-4D7F-9031-6C465635ECAA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1st Yr PsyD School Psych</vt:lpstr>
      <vt:lpstr>2nd Yr PsyD School Psych</vt:lpstr>
      <vt:lpstr>3rd Yr PsyD School Psych</vt:lpstr>
      <vt:lpstr>4th Yr PsyD School Psych </vt:lpstr>
      <vt:lpstr>5th Yr PsyD School Psych</vt:lpstr>
    </vt:vector>
  </TitlesOfParts>
  <Company>Philadelphia College of Osteopathic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Matteucci</dc:creator>
  <cp:lastModifiedBy>Brad Schutts</cp:lastModifiedBy>
  <cp:lastPrinted>2016-01-21T13:50:26Z</cp:lastPrinted>
  <dcterms:created xsi:type="dcterms:W3CDTF">2015-11-05T15:47:14Z</dcterms:created>
  <dcterms:modified xsi:type="dcterms:W3CDTF">2018-08-08T17:31:50Z</dcterms:modified>
</cp:coreProperties>
</file>