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id\Marketing &amp; Communications\Budgeting Worksheets\1819\"/>
    </mc:Choice>
  </mc:AlternateContent>
  <bookViews>
    <workbookView xWindow="480" yWindow="300" windowWidth="18195" windowHeight="11580"/>
  </bookViews>
  <sheets>
    <sheet name="1st Year MS ODL" sheetId="5" r:id="rId1"/>
    <sheet name="2nd Year MS ODL" sheetId="8" r:id="rId2"/>
    <sheet name="3rd Year MS ODL" sheetId="9" r:id="rId3"/>
  </sheets>
  <calcPr calcId="162913"/>
</workbook>
</file>

<file path=xl/calcChain.xml><?xml version="1.0" encoding="utf-8"?>
<calcChain xmlns="http://schemas.openxmlformats.org/spreadsheetml/2006/main">
  <c r="S48" i="9" l="1"/>
  <c r="S48" i="8"/>
  <c r="S49" i="5"/>
  <c r="N17" i="9"/>
  <c r="I17" i="9"/>
  <c r="D17" i="9"/>
  <c r="N17" i="8"/>
  <c r="I17" i="8"/>
  <c r="D17" i="8"/>
  <c r="N18" i="5" l="1"/>
  <c r="I18" i="5"/>
  <c r="D18" i="5"/>
  <c r="N56" i="9" l="1"/>
  <c r="I56" i="9"/>
  <c r="D56" i="9"/>
  <c r="D42" i="9"/>
  <c r="P41" i="9"/>
  <c r="O41" i="9"/>
  <c r="N41" i="9"/>
  <c r="K41" i="9"/>
  <c r="J41" i="9"/>
  <c r="I41" i="9"/>
  <c r="F41" i="9"/>
  <c r="E41" i="9"/>
  <c r="P40" i="9"/>
  <c r="O40" i="9"/>
  <c r="N40" i="9"/>
  <c r="K40" i="9"/>
  <c r="J40" i="9"/>
  <c r="I40" i="9"/>
  <c r="F40" i="9"/>
  <c r="E40" i="9"/>
  <c r="P39" i="9"/>
  <c r="O39" i="9"/>
  <c r="N39" i="9"/>
  <c r="K39" i="9"/>
  <c r="J39" i="9"/>
  <c r="I39" i="9"/>
  <c r="F39" i="9"/>
  <c r="E39" i="9"/>
  <c r="S39" i="9" s="1"/>
  <c r="P38" i="9"/>
  <c r="O38" i="9"/>
  <c r="N38" i="9"/>
  <c r="K38" i="9"/>
  <c r="J38" i="9"/>
  <c r="I38" i="9"/>
  <c r="F38" i="9"/>
  <c r="E38" i="9"/>
  <c r="P37" i="9"/>
  <c r="O37" i="9"/>
  <c r="N37" i="9"/>
  <c r="K37" i="9"/>
  <c r="J37" i="9"/>
  <c r="I37" i="9"/>
  <c r="F37" i="9"/>
  <c r="E37" i="9"/>
  <c r="P36" i="9"/>
  <c r="O36" i="9"/>
  <c r="N36" i="9"/>
  <c r="K36" i="9"/>
  <c r="J36" i="9"/>
  <c r="I36" i="9"/>
  <c r="F36" i="9"/>
  <c r="E36" i="9"/>
  <c r="P35" i="9"/>
  <c r="O35" i="9"/>
  <c r="N35" i="9"/>
  <c r="K35" i="9"/>
  <c r="J35" i="9"/>
  <c r="I35" i="9"/>
  <c r="F35" i="9"/>
  <c r="E35" i="9"/>
  <c r="P34" i="9"/>
  <c r="O34" i="9"/>
  <c r="N34" i="9"/>
  <c r="K34" i="9"/>
  <c r="J34" i="9"/>
  <c r="I34" i="9"/>
  <c r="F34" i="9"/>
  <c r="E34" i="9"/>
  <c r="P33" i="9"/>
  <c r="O33" i="9"/>
  <c r="N33" i="9"/>
  <c r="K33" i="9"/>
  <c r="J33" i="9"/>
  <c r="I33" i="9"/>
  <c r="F33" i="9"/>
  <c r="E33" i="9"/>
  <c r="P32" i="9"/>
  <c r="O32" i="9"/>
  <c r="N32" i="9"/>
  <c r="K32" i="9"/>
  <c r="J32" i="9"/>
  <c r="I32" i="9"/>
  <c r="F32" i="9"/>
  <c r="E32" i="9"/>
  <c r="P31" i="9"/>
  <c r="O31" i="9"/>
  <c r="N31" i="9"/>
  <c r="K31" i="9"/>
  <c r="J31" i="9"/>
  <c r="I31" i="9"/>
  <c r="F31" i="9"/>
  <c r="E31" i="9"/>
  <c r="S31" i="9" s="1"/>
  <c r="P30" i="9"/>
  <c r="O30" i="9"/>
  <c r="N30" i="9"/>
  <c r="K30" i="9"/>
  <c r="J30" i="9"/>
  <c r="I30" i="9"/>
  <c r="F30" i="9"/>
  <c r="E30" i="9"/>
  <c r="P29" i="9"/>
  <c r="O29" i="9"/>
  <c r="N29" i="9"/>
  <c r="K29" i="9"/>
  <c r="J29" i="9"/>
  <c r="I29" i="9"/>
  <c r="F29" i="9"/>
  <c r="E29" i="9"/>
  <c r="P28" i="9"/>
  <c r="O28" i="9"/>
  <c r="N28" i="9"/>
  <c r="K28" i="9"/>
  <c r="J28" i="9"/>
  <c r="I28" i="9"/>
  <c r="F28" i="9"/>
  <c r="E28" i="9"/>
  <c r="P27" i="9"/>
  <c r="P42" i="9" s="1"/>
  <c r="O27" i="9"/>
  <c r="N27" i="9"/>
  <c r="K27" i="9"/>
  <c r="K42" i="9" s="1"/>
  <c r="J27" i="9"/>
  <c r="J42" i="9" s="1"/>
  <c r="I27" i="9"/>
  <c r="I42" i="9" s="1"/>
  <c r="F27" i="9"/>
  <c r="F42" i="9" s="1"/>
  <c r="E27" i="9"/>
  <c r="E42" i="9" s="1"/>
  <c r="N20" i="9"/>
  <c r="I20" i="9"/>
  <c r="D20" i="9"/>
  <c r="N19" i="9"/>
  <c r="I19" i="9"/>
  <c r="D19" i="9"/>
  <c r="N18" i="9"/>
  <c r="N21" i="9" s="1"/>
  <c r="N57" i="9" s="1"/>
  <c r="I18" i="9"/>
  <c r="D18" i="9"/>
  <c r="D21" i="9" s="1"/>
  <c r="D57" i="9" s="1"/>
  <c r="S13" i="9"/>
  <c r="S11" i="9"/>
  <c r="S8" i="9"/>
  <c r="N7" i="9"/>
  <c r="N9" i="9" s="1"/>
  <c r="N14" i="9" s="1"/>
  <c r="N22" i="9" s="1"/>
  <c r="I7" i="9"/>
  <c r="I9" i="9" s="1"/>
  <c r="I14" i="9" s="1"/>
  <c r="I22" i="9" s="1"/>
  <c r="D7" i="9"/>
  <c r="D9" i="9" s="1"/>
  <c r="S6" i="9"/>
  <c r="S7" i="9" s="1"/>
  <c r="I43" i="9" l="1"/>
  <c r="I46" i="9" s="1"/>
  <c r="I21" i="9"/>
  <c r="I57" i="9" s="1"/>
  <c r="S28" i="9"/>
  <c r="S29" i="9"/>
  <c r="S30" i="9"/>
  <c r="S32" i="9"/>
  <c r="S41" i="9"/>
  <c r="S33" i="9"/>
  <c r="S34" i="9"/>
  <c r="S35" i="9"/>
  <c r="S36" i="9"/>
  <c r="S37" i="9"/>
  <c r="S38" i="9"/>
  <c r="S40" i="9"/>
  <c r="S9" i="9"/>
  <c r="N42" i="9"/>
  <c r="S42" i="9" s="1"/>
  <c r="O42" i="9"/>
  <c r="D14" i="9"/>
  <c r="D55" i="9"/>
  <c r="D43" i="9"/>
  <c r="D46" i="9" s="1"/>
  <c r="N23" i="9"/>
  <c r="N45" i="9" s="1"/>
  <c r="I55" i="9"/>
  <c r="N55" i="9"/>
  <c r="S27" i="9"/>
  <c r="S13" i="8"/>
  <c r="N56" i="8"/>
  <c r="I56" i="8"/>
  <c r="D56" i="8"/>
  <c r="D42" i="8"/>
  <c r="P41" i="8"/>
  <c r="O41" i="8"/>
  <c r="N41" i="8"/>
  <c r="K41" i="8"/>
  <c r="J41" i="8"/>
  <c r="I41" i="8"/>
  <c r="F41" i="8"/>
  <c r="E41" i="8"/>
  <c r="P40" i="8"/>
  <c r="O40" i="8"/>
  <c r="N40" i="8"/>
  <c r="K40" i="8"/>
  <c r="J40" i="8"/>
  <c r="I40" i="8"/>
  <c r="F40" i="8"/>
  <c r="E40" i="8"/>
  <c r="P39" i="8"/>
  <c r="O39" i="8"/>
  <c r="N39" i="8"/>
  <c r="K39" i="8"/>
  <c r="J39" i="8"/>
  <c r="I39" i="8"/>
  <c r="F39" i="8"/>
  <c r="E39" i="8"/>
  <c r="P38" i="8"/>
  <c r="O38" i="8"/>
  <c r="N38" i="8"/>
  <c r="K38" i="8"/>
  <c r="J38" i="8"/>
  <c r="I38" i="8"/>
  <c r="F38" i="8"/>
  <c r="E38" i="8"/>
  <c r="P37" i="8"/>
  <c r="O37" i="8"/>
  <c r="N37" i="8"/>
  <c r="K37" i="8"/>
  <c r="J37" i="8"/>
  <c r="I37" i="8"/>
  <c r="F37" i="8"/>
  <c r="E37" i="8"/>
  <c r="P36" i="8"/>
  <c r="O36" i="8"/>
  <c r="N36" i="8"/>
  <c r="K36" i="8"/>
  <c r="J36" i="8"/>
  <c r="I36" i="8"/>
  <c r="F36" i="8"/>
  <c r="E36" i="8"/>
  <c r="P35" i="8"/>
  <c r="O35" i="8"/>
  <c r="N35" i="8"/>
  <c r="K35" i="8"/>
  <c r="J35" i="8"/>
  <c r="I35" i="8"/>
  <c r="F35" i="8"/>
  <c r="E35" i="8"/>
  <c r="P34" i="8"/>
  <c r="O34" i="8"/>
  <c r="N34" i="8"/>
  <c r="K34" i="8"/>
  <c r="J34" i="8"/>
  <c r="I34" i="8"/>
  <c r="F34" i="8"/>
  <c r="E34" i="8"/>
  <c r="P33" i="8"/>
  <c r="O33" i="8"/>
  <c r="N33" i="8"/>
  <c r="K33" i="8"/>
  <c r="J33" i="8"/>
  <c r="I33" i="8"/>
  <c r="F33" i="8"/>
  <c r="E33" i="8"/>
  <c r="P32" i="8"/>
  <c r="O32" i="8"/>
  <c r="N32" i="8"/>
  <c r="K32" i="8"/>
  <c r="J32" i="8"/>
  <c r="I32" i="8"/>
  <c r="F32" i="8"/>
  <c r="E32" i="8"/>
  <c r="P31" i="8"/>
  <c r="O31" i="8"/>
  <c r="N31" i="8"/>
  <c r="K31" i="8"/>
  <c r="J31" i="8"/>
  <c r="I31" i="8"/>
  <c r="F31" i="8"/>
  <c r="E31" i="8"/>
  <c r="P30" i="8"/>
  <c r="O30" i="8"/>
  <c r="N30" i="8"/>
  <c r="K30" i="8"/>
  <c r="J30" i="8"/>
  <c r="I30" i="8"/>
  <c r="F30" i="8"/>
  <c r="E30" i="8"/>
  <c r="P29" i="8"/>
  <c r="O29" i="8"/>
  <c r="N29" i="8"/>
  <c r="K29" i="8"/>
  <c r="J29" i="8"/>
  <c r="I29" i="8"/>
  <c r="F29" i="8"/>
  <c r="E29" i="8"/>
  <c r="P28" i="8"/>
  <c r="O28" i="8"/>
  <c r="N28" i="8"/>
  <c r="K28" i="8"/>
  <c r="J28" i="8"/>
  <c r="I28" i="8"/>
  <c r="F28" i="8"/>
  <c r="E28" i="8"/>
  <c r="P27" i="8"/>
  <c r="P42" i="8" s="1"/>
  <c r="O27" i="8"/>
  <c r="N27" i="8"/>
  <c r="K27" i="8"/>
  <c r="K42" i="8" s="1"/>
  <c r="J27" i="8"/>
  <c r="J42" i="8" s="1"/>
  <c r="I27" i="8"/>
  <c r="I42" i="8" s="1"/>
  <c r="F27" i="8"/>
  <c r="F42" i="8" s="1"/>
  <c r="E27" i="8"/>
  <c r="E42" i="8" s="1"/>
  <c r="N20" i="8"/>
  <c r="I20" i="8"/>
  <c r="D20" i="8"/>
  <c r="N19" i="8"/>
  <c r="I19" i="8"/>
  <c r="D19" i="8"/>
  <c r="N18" i="8"/>
  <c r="I18" i="8"/>
  <c r="D18" i="8"/>
  <c r="S11" i="8"/>
  <c r="S8" i="8"/>
  <c r="N7" i="8"/>
  <c r="N9" i="8" s="1"/>
  <c r="I7" i="8"/>
  <c r="I9" i="8" s="1"/>
  <c r="D7" i="8"/>
  <c r="D9" i="8" s="1"/>
  <c r="D14" i="8" s="1"/>
  <c r="S6" i="8"/>
  <c r="S7" i="8" s="1"/>
  <c r="S11" i="5"/>
  <c r="I23" i="9" l="1"/>
  <c r="I45" i="9" s="1"/>
  <c r="I47" i="9" s="1"/>
  <c r="S21" i="9"/>
  <c r="N43" i="9"/>
  <c r="N46" i="9" s="1"/>
  <c r="N47" i="9" s="1"/>
  <c r="D22" i="9"/>
  <c r="D23" i="9" s="1"/>
  <c r="D45" i="9" s="1"/>
  <c r="D47" i="9" s="1"/>
  <c r="S14" i="9"/>
  <c r="S22" i="9" s="1"/>
  <c r="I14" i="8"/>
  <c r="N14" i="8"/>
  <c r="N22" i="8" s="1"/>
  <c r="D21" i="8"/>
  <c r="D57" i="8" s="1"/>
  <c r="I21" i="8"/>
  <c r="I57" i="8" s="1"/>
  <c r="S9" i="8"/>
  <c r="N21" i="8"/>
  <c r="N57" i="8" s="1"/>
  <c r="S31" i="8"/>
  <c r="S39" i="8"/>
  <c r="S41" i="8"/>
  <c r="S28" i="8"/>
  <c r="S29" i="8"/>
  <c r="S30" i="8"/>
  <c r="S32" i="8"/>
  <c r="S34" i="8"/>
  <c r="S35" i="8"/>
  <c r="S36" i="8"/>
  <c r="S37" i="8"/>
  <c r="S38" i="8"/>
  <c r="S40" i="8"/>
  <c r="N42" i="8"/>
  <c r="O42" i="8"/>
  <c r="S33" i="8"/>
  <c r="I43" i="8"/>
  <c r="I46" i="8" s="1"/>
  <c r="D43" i="8"/>
  <c r="D46" i="8" s="1"/>
  <c r="D55" i="8"/>
  <c r="N55" i="8"/>
  <c r="S27" i="8"/>
  <c r="I55" i="8"/>
  <c r="S23" i="9" l="1"/>
  <c r="S45" i="9" s="1"/>
  <c r="S47" i="9" s="1"/>
  <c r="A49" i="9" s="1"/>
  <c r="S46" i="9"/>
  <c r="N43" i="8"/>
  <c r="N46" i="8" s="1"/>
  <c r="S14" i="8"/>
  <c r="S22" i="8" s="1"/>
  <c r="N23" i="8"/>
  <c r="N45" i="8" s="1"/>
  <c r="N47" i="8" s="1"/>
  <c r="I22" i="8"/>
  <c r="I23" i="8" s="1"/>
  <c r="I45" i="8" s="1"/>
  <c r="I47" i="8" s="1"/>
  <c r="S21" i="8"/>
  <c r="S42" i="8"/>
  <c r="D22" i="8"/>
  <c r="D23" i="8" s="1"/>
  <c r="D45" i="8" s="1"/>
  <c r="D47" i="8" s="1"/>
  <c r="S46" i="8"/>
  <c r="S51" i="9" l="1"/>
  <c r="S52" i="9" s="1"/>
  <c r="S23" i="8"/>
  <c r="S45" i="8" s="1"/>
  <c r="S47" i="8" s="1"/>
  <c r="S53" i="9" l="1"/>
  <c r="D58" i="9"/>
  <c r="D59" i="9" s="1"/>
  <c r="I58" i="9"/>
  <c r="I59" i="9" s="1"/>
  <c r="N58" i="9"/>
  <c r="N59" i="9" s="1"/>
  <c r="S51" i="8"/>
  <c r="S52" i="8" s="1"/>
  <c r="A49" i="8"/>
  <c r="S53" i="8" l="1"/>
  <c r="N58" i="8"/>
  <c r="N59" i="8" s="1"/>
  <c r="I58" i="8"/>
  <c r="I59" i="8" s="1"/>
  <c r="D58" i="8"/>
  <c r="D59" i="8" s="1"/>
  <c r="D57" i="5" l="1"/>
  <c r="D20" i="5" l="1"/>
  <c r="D7" i="5"/>
  <c r="D9" i="5" s="1"/>
  <c r="D56" i="5" s="1"/>
  <c r="N7" i="5"/>
  <c r="N9" i="5" s="1"/>
  <c r="N56" i="5" s="1"/>
  <c r="I7" i="5"/>
  <c r="I9" i="5" s="1"/>
  <c r="I56" i="5" s="1"/>
  <c r="S6" i="5"/>
  <c r="S7" i="5" s="1"/>
  <c r="N15" i="5" l="1"/>
  <c r="I15" i="5"/>
  <c r="D15" i="5"/>
  <c r="S8" i="5"/>
  <c r="S9" i="5" s="1"/>
  <c r="S15" i="5" l="1"/>
  <c r="F32" i="5"/>
  <c r="D19" i="5" l="1"/>
  <c r="D58" i="5" l="1"/>
  <c r="N58" i="5" l="1"/>
  <c r="I58" i="5"/>
  <c r="D43" i="5"/>
  <c r="P42" i="5"/>
  <c r="O42" i="5"/>
  <c r="N42" i="5"/>
  <c r="K42" i="5"/>
  <c r="J42" i="5"/>
  <c r="I42" i="5"/>
  <c r="F42" i="5"/>
  <c r="E42" i="5"/>
  <c r="P41" i="5"/>
  <c r="O41" i="5"/>
  <c r="N41" i="5"/>
  <c r="K41" i="5"/>
  <c r="J41" i="5"/>
  <c r="I41" i="5"/>
  <c r="F41" i="5"/>
  <c r="E41" i="5"/>
  <c r="P40" i="5"/>
  <c r="O40" i="5"/>
  <c r="N40" i="5"/>
  <c r="K40" i="5"/>
  <c r="J40" i="5"/>
  <c r="I40" i="5"/>
  <c r="F40" i="5"/>
  <c r="E40" i="5"/>
  <c r="P39" i="5"/>
  <c r="O39" i="5"/>
  <c r="N39" i="5"/>
  <c r="K39" i="5"/>
  <c r="J39" i="5"/>
  <c r="I39" i="5"/>
  <c r="F39" i="5"/>
  <c r="E39" i="5"/>
  <c r="P38" i="5"/>
  <c r="O38" i="5"/>
  <c r="N38" i="5"/>
  <c r="K38" i="5"/>
  <c r="J38" i="5"/>
  <c r="I38" i="5"/>
  <c r="F38" i="5"/>
  <c r="E38" i="5"/>
  <c r="P37" i="5"/>
  <c r="O37" i="5"/>
  <c r="N37" i="5"/>
  <c r="K37" i="5"/>
  <c r="J37" i="5"/>
  <c r="I37" i="5"/>
  <c r="F37" i="5"/>
  <c r="E37" i="5"/>
  <c r="P36" i="5"/>
  <c r="O36" i="5"/>
  <c r="N36" i="5"/>
  <c r="K36" i="5"/>
  <c r="J36" i="5"/>
  <c r="I36" i="5"/>
  <c r="F36" i="5"/>
  <c r="E36" i="5"/>
  <c r="P35" i="5"/>
  <c r="O35" i="5"/>
  <c r="N35" i="5"/>
  <c r="K35" i="5"/>
  <c r="J35" i="5"/>
  <c r="I35" i="5"/>
  <c r="F35" i="5"/>
  <c r="E35" i="5"/>
  <c r="P34" i="5"/>
  <c r="O34" i="5"/>
  <c r="N34" i="5"/>
  <c r="K34" i="5"/>
  <c r="J34" i="5"/>
  <c r="I34" i="5"/>
  <c r="F34" i="5"/>
  <c r="E34" i="5"/>
  <c r="P33" i="5"/>
  <c r="O33" i="5"/>
  <c r="N33" i="5"/>
  <c r="K33" i="5"/>
  <c r="J33" i="5"/>
  <c r="I33" i="5"/>
  <c r="F33" i="5"/>
  <c r="E33" i="5"/>
  <c r="P32" i="5"/>
  <c r="O32" i="5"/>
  <c r="N32" i="5"/>
  <c r="K32" i="5"/>
  <c r="J32" i="5"/>
  <c r="I32" i="5"/>
  <c r="E32" i="5"/>
  <c r="P31" i="5"/>
  <c r="O31" i="5"/>
  <c r="N31" i="5"/>
  <c r="K31" i="5"/>
  <c r="J31" i="5"/>
  <c r="I31" i="5"/>
  <c r="F31" i="5"/>
  <c r="E31" i="5"/>
  <c r="P30" i="5"/>
  <c r="O30" i="5"/>
  <c r="N30" i="5"/>
  <c r="K30" i="5"/>
  <c r="J30" i="5"/>
  <c r="I30" i="5"/>
  <c r="F30" i="5"/>
  <c r="E30" i="5"/>
  <c r="P29" i="5"/>
  <c r="O29" i="5"/>
  <c r="N29" i="5"/>
  <c r="K29" i="5"/>
  <c r="J29" i="5"/>
  <c r="I29" i="5"/>
  <c r="F29" i="5"/>
  <c r="E29" i="5"/>
  <c r="P28" i="5"/>
  <c r="O28" i="5"/>
  <c r="N28" i="5"/>
  <c r="K28" i="5"/>
  <c r="J28" i="5"/>
  <c r="I28" i="5"/>
  <c r="F28" i="5"/>
  <c r="E28" i="5"/>
  <c r="N21" i="5"/>
  <c r="I21" i="5"/>
  <c r="D21" i="5"/>
  <c r="N20" i="5"/>
  <c r="I20" i="5"/>
  <c r="N19" i="5"/>
  <c r="I19" i="5"/>
  <c r="S14" i="5"/>
  <c r="S13" i="5"/>
  <c r="N23" i="5" l="1"/>
  <c r="I43" i="5"/>
  <c r="F43" i="5"/>
  <c r="K43" i="5"/>
  <c r="N43" i="5"/>
  <c r="O43" i="5"/>
  <c r="P43" i="5"/>
  <c r="J43" i="5"/>
  <c r="I44" i="5" s="1"/>
  <c r="I47" i="5" s="1"/>
  <c r="E43" i="5"/>
  <c r="I22" i="5"/>
  <c r="N22" i="5"/>
  <c r="N59" i="5" s="1"/>
  <c r="D22" i="5"/>
  <c r="D59" i="5" s="1"/>
  <c r="D23" i="5"/>
  <c r="I23" i="5"/>
  <c r="S36" i="5"/>
  <c r="S31" i="5"/>
  <c r="S33" i="5"/>
  <c r="S35" i="5"/>
  <c r="S41" i="5"/>
  <c r="S30" i="5"/>
  <c r="S32" i="5"/>
  <c r="S34" i="5"/>
  <c r="S39" i="5"/>
  <c r="S40" i="5"/>
  <c r="S42" i="5"/>
  <c r="S29" i="5"/>
  <c r="S38" i="5"/>
  <c r="S37" i="5"/>
  <c r="S28" i="5"/>
  <c r="N44" i="5" l="1"/>
  <c r="N47" i="5" s="1"/>
  <c r="D44" i="5"/>
  <c r="D47" i="5" s="1"/>
  <c r="S47" i="5" s="1"/>
  <c r="S43" i="5"/>
  <c r="D24" i="5"/>
  <c r="D46" i="5" s="1"/>
  <c r="N24" i="5"/>
  <c r="S22" i="5"/>
  <c r="S23" i="5"/>
  <c r="I24" i="5"/>
  <c r="I46" i="5" s="1"/>
  <c r="I48" i="5" s="1"/>
  <c r="I59" i="5"/>
  <c r="N46" i="5" l="1"/>
  <c r="N48" i="5" s="1"/>
  <c r="D48" i="5"/>
  <c r="S24" i="5"/>
  <c r="S46" i="5" s="1"/>
  <c r="S48" i="5" l="1"/>
  <c r="A50" i="5" s="1"/>
  <c r="S52" i="5" l="1"/>
  <c r="S53" i="5" s="1"/>
  <c r="S54" i="5" l="1"/>
  <c r="D60" i="5"/>
  <c r="D61" i="5" s="1"/>
  <c r="I60" i="5"/>
  <c r="I61" i="5" s="1"/>
  <c r="N60" i="5"/>
  <c r="N61" i="5" s="1"/>
</calcChain>
</file>

<file path=xl/sharedStrings.xml><?xml version="1.0" encoding="utf-8"?>
<sst xmlns="http://schemas.openxmlformats.org/spreadsheetml/2006/main" count="409" uniqueCount="79">
  <si>
    <t>Rent/Mortgage</t>
  </si>
  <si>
    <t>Utilities</t>
  </si>
  <si>
    <t>Food/Necessities</t>
  </si>
  <si>
    <t>Car Insurance</t>
  </si>
  <si>
    <t>Cell Phone</t>
  </si>
  <si>
    <t>Cable/Internet</t>
  </si>
  <si>
    <t>Health Insurance</t>
  </si>
  <si>
    <t>Other</t>
  </si>
  <si>
    <t>Books/Supplies</t>
  </si>
  <si>
    <t>School Fee</t>
  </si>
  <si>
    <t>Federal Stafford Loan</t>
  </si>
  <si>
    <t>PCOM Scholarships</t>
  </si>
  <si>
    <t>External Scholarships</t>
  </si>
  <si>
    <t>Oct</t>
  </si>
  <si>
    <t>Nov</t>
  </si>
  <si>
    <t>Dec</t>
  </si>
  <si>
    <t>Jan</t>
  </si>
  <si>
    <t>Feb</t>
  </si>
  <si>
    <t>Apr</t>
  </si>
  <si>
    <t>Sep</t>
  </si>
  <si>
    <t>Mar</t>
  </si>
  <si>
    <t>May</t>
  </si>
  <si>
    <t>TOTAL PLUS LOAN TO APPLY FOR:</t>
  </si>
  <si>
    <t>TOTAL</t>
  </si>
  <si>
    <t>Car Payment *</t>
  </si>
  <si>
    <t>Unreimbursed Medical *</t>
  </si>
  <si>
    <t>Childcare *</t>
  </si>
  <si>
    <t>Transportation (to &amp; from school)</t>
  </si>
  <si>
    <t>Transportation (personal) *</t>
  </si>
  <si>
    <t>Fall Term</t>
  </si>
  <si>
    <t>Winter Term</t>
  </si>
  <si>
    <t>Spring Term</t>
  </si>
  <si>
    <t>Need after Initial Financial Aid:</t>
  </si>
  <si>
    <t>Other *</t>
  </si>
  <si>
    <t>Initial Aid:</t>
  </si>
  <si>
    <t>Living Expenses</t>
  </si>
  <si>
    <t>Initial Financial Aid Package</t>
  </si>
  <si>
    <t>Total Living Expenses:</t>
  </si>
  <si>
    <t>+</t>
  </si>
  <si>
    <t>TOTAL ADDITIONAL FINANCIAL AID NEEDED:</t>
  </si>
  <si>
    <t>Total Additional Financial Aid Needed:</t>
  </si>
  <si>
    <t>Maximum Eligibility for Additional Aid:</t>
  </si>
  <si>
    <t>Estimated Refund Funds:</t>
  </si>
  <si>
    <t>Tuition Deposits to Admissions</t>
  </si>
  <si>
    <t>s51</t>
  </si>
  <si>
    <t>s52</t>
  </si>
  <si>
    <t>s53</t>
  </si>
  <si>
    <t xml:space="preserve">ATTENTION!!! Your Total Additional Financial Aid Needed exceeds the Maximum Eligibility for Additional Aid. </t>
  </si>
  <si>
    <t xml:space="preserve">You will need to either adjust your personal budget or meet with a financial aid advisor to determine the amount of aid you are eligible to receive. </t>
  </si>
  <si>
    <t>Graduate PLUS Loan Amount</t>
  </si>
  <si>
    <t>You will be unable to borrow federal Graduate PLUS loan funds in excess of the Maximum Eligibility until this is resolved.</t>
  </si>
  <si>
    <t>Out of Pocket Payments</t>
  </si>
  <si>
    <t>Estimated Refund Amounts</t>
  </si>
  <si>
    <t>Estimated Tuition &amp; Fees:</t>
  </si>
  <si>
    <t>Charges:</t>
  </si>
  <si>
    <t>-</t>
  </si>
  <si>
    <t>Categories</t>
  </si>
  <si>
    <t>Total Living Expenses Need:</t>
  </si>
  <si>
    <t>Initial Aid Disbursement</t>
  </si>
  <si>
    <t>Grad PLUS Loan Disbursement:</t>
  </si>
  <si>
    <r>
      <rPr>
        <sz val="11"/>
        <color rgb="FFFFFF00"/>
        <rFont val="Cambria"/>
        <family val="1"/>
        <scheme val="major"/>
      </rPr>
      <t xml:space="preserve">Enter any out of pocket payments (by you or your family) in the </t>
    </r>
    <r>
      <rPr>
        <sz val="11"/>
        <color theme="9" tint="0.39997558519241921"/>
        <rFont val="Cambria"/>
        <family val="1"/>
        <scheme val="major"/>
      </rPr>
      <t>orange cells below</t>
    </r>
    <r>
      <rPr>
        <sz val="11"/>
        <color rgb="FFFFFF00"/>
        <rFont val="Cambria"/>
        <family val="1"/>
        <scheme val="major"/>
      </rPr>
      <t>.</t>
    </r>
  </si>
  <si>
    <r>
      <rPr>
        <sz val="11"/>
        <color rgb="FFFFFF00"/>
        <rFont val="Cambria"/>
        <family val="1"/>
        <scheme val="major"/>
      </rPr>
      <t xml:space="preserve">Enter your budgeted living expenses in the </t>
    </r>
    <r>
      <rPr>
        <sz val="11"/>
        <color theme="9" tint="0.39997558519241921"/>
        <rFont val="Cambria"/>
        <family val="1"/>
        <scheme val="major"/>
      </rPr>
      <t>orange cells below</t>
    </r>
    <r>
      <rPr>
        <sz val="11"/>
        <color rgb="FFFFFF00"/>
        <rFont val="Cambria"/>
        <family val="1"/>
        <scheme val="major"/>
      </rPr>
      <t>. If you share costs with roommates or family, enter the amounts</t>
    </r>
    <r>
      <rPr>
        <b/>
        <sz val="11"/>
        <color rgb="FFFFFF00"/>
        <rFont val="Cambria"/>
        <family val="1"/>
        <scheme val="major"/>
      </rPr>
      <t xml:space="preserve"> you</t>
    </r>
    <r>
      <rPr>
        <sz val="11"/>
        <color rgb="FFFFFF00"/>
        <rFont val="Cambria"/>
        <family val="1"/>
        <scheme val="major"/>
      </rPr>
      <t xml:space="preserve"> are responsible for.
</t>
    </r>
    <r>
      <rPr>
        <sz val="11"/>
        <color theme="7" tint="-0.249977111117893"/>
        <rFont val="Cambria"/>
        <family val="1"/>
        <scheme val="major"/>
      </rPr>
      <t>Note that items marked with * are not included in your PCOM cost of attendance.</t>
    </r>
  </si>
  <si>
    <t>Tuition &amp; Fees</t>
  </si>
  <si>
    <t>Other School Expenses (not paid directly to PCOM)</t>
  </si>
  <si>
    <t>Total Tuition, Fees, and School Expenses:</t>
  </si>
  <si>
    <t>Cost Per Credit</t>
  </si>
  <si>
    <t># of Credits</t>
  </si>
  <si>
    <t>Tuition:</t>
  </si>
  <si>
    <t>x</t>
  </si>
  <si>
    <t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t>
  </si>
  <si>
    <t>1st Year MS Organizational Development &amp; Leadership</t>
  </si>
  <si>
    <t>2nd Year MS Organizational Development &amp; Leadership</t>
  </si>
  <si>
    <t>3rd Year MS Organizational Development &amp; Leadership</t>
  </si>
  <si>
    <r>
      <t xml:space="preserve">This budget worksheet is a tool provided by the PCOM Financial Aid Office to assist students in determining the amount of aid you will need to cover your cost of attending. </t>
    </r>
    <r>
      <rPr>
        <sz val="11"/>
        <color theme="9" tint="0.39997558519241921"/>
        <rFont val="Cambria"/>
        <family val="1"/>
        <scheme val="major"/>
      </rPr>
      <t>Students will only enter figures into any orange cells</t>
    </r>
    <r>
      <rPr>
        <sz val="11"/>
        <color rgb="FFFFFF00"/>
        <rFont val="Cambria"/>
        <family val="1"/>
        <scheme val="major"/>
      </rPr>
      <t>. The sheet will automatically calculate the rest.</t>
    </r>
  </si>
  <si>
    <t>Note: For the above Estimated Refund Funds above, negative figures indicate refund funds expected. Positive figures indicates amount still owed to PCOM.</t>
  </si>
  <si>
    <t xml:space="preserve"> Specific instructions for applying for the federal Graduate PLUS loan can be found here:
http://tinyurl.com/pcomplusapply</t>
  </si>
  <si>
    <t>BUDGETING WORKSHEET 2018-2019</t>
  </si>
  <si>
    <r>
      <t xml:space="preserve">Visit the Award Summary page of your Financial Aid Checklist within Nucleus. Enter your initial aid amounts in the </t>
    </r>
    <r>
      <rPr>
        <sz val="11"/>
        <color theme="9" tint="0.39997558519241921"/>
        <rFont val="Cambria"/>
        <family val="1"/>
        <scheme val="major"/>
      </rPr>
      <t>orange cells below</t>
    </r>
    <r>
      <rPr>
        <sz val="11"/>
        <color rgb="FFFFFF00"/>
        <rFont val="Cambria"/>
        <family val="1"/>
        <scheme val="major"/>
      </rPr>
      <t>.
Note that your Federal Stafford loan has a 1.066% loan origination fee taken out of it, and this is automatically calculated in the term amounts below.</t>
    </r>
  </si>
  <si>
    <t>4.264% PLUS Loan origination fee consideration: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</si>
</sst>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&quot;$&quot;#,##0;[Red]&quot;$&quot;#,##0"/>
    <numFmt numFmtId="165" formatCode="&quot;$&quot;#,##0"/>
    <numFmt numFmtId="166" formatCode="#,##0.0"/>
  </numFmts>
  <fonts count="3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0"/>
      <name val="Cambria"/>
      <family val="1"/>
      <scheme val="maj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mbria"/>
      <family val="1"/>
      <scheme val="major"/>
    </font>
    <font>
      <sz val="10"/>
      <color theme="0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mbria"/>
      <family val="1"/>
    </font>
    <font>
      <sz val="11"/>
      <name val="Cambria"/>
      <family val="1"/>
      <scheme val="major"/>
    </font>
    <font>
      <sz val="11"/>
      <color theme="0"/>
      <name val="Cambria"/>
      <family val="1"/>
      <scheme val="major"/>
    </font>
    <font>
      <sz val="11"/>
      <color rgb="FFFFFF00"/>
      <name val="Cambria"/>
      <family val="1"/>
      <scheme val="major"/>
    </font>
    <font>
      <b/>
      <sz val="11"/>
      <color rgb="FFFFFF00"/>
      <name val="Cambria"/>
      <family val="1"/>
      <scheme val="major"/>
    </font>
    <font>
      <sz val="11"/>
      <color theme="9" tint="0.39997558519241921"/>
      <name val="Cambria"/>
      <family val="1"/>
      <scheme val="major"/>
    </font>
    <font>
      <sz val="11"/>
      <color theme="7" tint="-0.249977111117893"/>
      <name val="Cambria"/>
      <family val="1"/>
      <scheme val="major"/>
    </font>
    <font>
      <i/>
      <sz val="11"/>
      <color theme="7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mediumGray">
        <fgColor theme="9" tint="0.599963377788628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00B00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thin">
        <color indexed="64"/>
      </bottom>
      <diagonal/>
    </border>
    <border>
      <left/>
      <right/>
      <top style="medium">
        <color theme="9" tint="-0.24994659260841701"/>
      </top>
      <bottom style="thin">
        <color indexed="64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9" tint="-0.24994659260841701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05">
    <xf numFmtId="0" fontId="0" fillId="0" borderId="0" xfId="0"/>
    <xf numFmtId="164" fontId="11" fillId="3" borderId="3" xfId="0" applyNumberFormat="1" applyFont="1" applyFill="1" applyBorder="1" applyAlignment="1" applyProtection="1">
      <alignment horizontal="left"/>
      <protection locked="0"/>
    </xf>
    <xf numFmtId="164" fontId="11" fillId="3" borderId="7" xfId="0" applyNumberFormat="1" applyFont="1" applyFill="1" applyBorder="1" applyAlignment="1" applyProtection="1">
      <alignment horizontal="left"/>
      <protection locked="0"/>
    </xf>
    <xf numFmtId="164" fontId="11" fillId="3" borderId="8" xfId="0" applyNumberFormat="1" applyFont="1" applyFill="1" applyBorder="1" applyAlignment="1" applyProtection="1">
      <alignment horizontal="left"/>
      <protection locked="0"/>
    </xf>
    <xf numFmtId="164" fontId="30" fillId="0" borderId="0" xfId="0" applyNumberFormat="1" applyFont="1" applyFill="1" applyBorder="1" applyProtection="1"/>
    <xf numFmtId="164" fontId="9" fillId="0" borderId="0" xfId="0" applyNumberFormat="1" applyFont="1" applyFill="1" applyBorder="1" applyProtection="1"/>
    <xf numFmtId="165" fontId="14" fillId="2" borderId="0" xfId="0" applyNumberFormat="1" applyFont="1" applyFill="1" applyBorder="1" applyAlignment="1" applyProtection="1">
      <alignment vertical="center"/>
    </xf>
    <xf numFmtId="165" fontId="10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5" fontId="5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Protection="1"/>
    <xf numFmtId="165" fontId="11" fillId="0" borderId="0" xfId="0" applyNumberFormat="1" applyFont="1" applyFill="1" applyBorder="1" applyProtection="1"/>
    <xf numFmtId="165" fontId="11" fillId="0" borderId="0" xfId="0" applyNumberFormat="1" applyFont="1" applyFill="1" applyBorder="1" applyAlignment="1" applyProtection="1">
      <alignment horizontal="center"/>
    </xf>
    <xf numFmtId="165" fontId="11" fillId="0" borderId="1" xfId="0" applyNumberFormat="1" applyFont="1" applyFill="1" applyBorder="1" applyProtection="1"/>
    <xf numFmtId="165" fontId="11" fillId="0" borderId="1" xfId="0" applyNumberFormat="1" applyFont="1" applyFill="1" applyBorder="1" applyAlignment="1" applyProtection="1">
      <alignment horizontal="center"/>
    </xf>
    <xf numFmtId="165" fontId="12" fillId="0" borderId="0" xfId="0" applyNumberFormat="1" applyFont="1" applyFill="1" applyBorder="1" applyAlignment="1" applyProtection="1">
      <alignment horizontal="right"/>
    </xf>
    <xf numFmtId="165" fontId="12" fillId="0" borderId="0" xfId="0" applyNumberFormat="1" applyFont="1" applyFill="1" applyBorder="1" applyAlignment="1" applyProtection="1">
      <alignment horizontal="center"/>
    </xf>
    <xf numFmtId="165" fontId="29" fillId="2" borderId="0" xfId="0" applyNumberFormat="1" applyFont="1" applyFill="1" applyBorder="1" applyAlignment="1" applyProtection="1">
      <alignment vertical="center"/>
    </xf>
    <xf numFmtId="164" fontId="32" fillId="0" borderId="0" xfId="0" applyNumberFormat="1" applyFont="1" applyFill="1" applyBorder="1" applyProtection="1"/>
    <xf numFmtId="164" fontId="1" fillId="0" borderId="0" xfId="0" applyNumberFormat="1" applyFont="1" applyFill="1" applyBorder="1" applyProtection="1"/>
    <xf numFmtId="165" fontId="11" fillId="0" borderId="15" xfId="0" applyNumberFormat="1" applyFont="1" applyFill="1" applyBorder="1" applyAlignment="1" applyProtection="1">
      <alignment horizontal="center"/>
    </xf>
    <xf numFmtId="164" fontId="33" fillId="0" borderId="0" xfId="0" applyNumberFormat="1" applyFont="1" applyFill="1" applyBorder="1" applyProtection="1"/>
    <xf numFmtId="164" fontId="3" fillId="0" borderId="0" xfId="0" applyNumberFormat="1" applyFont="1" applyFill="1" applyBorder="1" applyProtection="1"/>
    <xf numFmtId="165" fontId="12" fillId="0" borderId="1" xfId="0" applyNumberFormat="1" applyFont="1" applyFill="1" applyBorder="1" applyAlignment="1" applyProtection="1">
      <alignment horizontal="right"/>
    </xf>
    <xf numFmtId="165" fontId="7" fillId="2" borderId="0" xfId="0" applyNumberFormat="1" applyFont="1" applyFill="1" applyBorder="1" applyProtection="1"/>
    <xf numFmtId="165" fontId="28" fillId="0" borderId="0" xfId="0" applyNumberFormat="1" applyFont="1" applyFill="1" applyBorder="1" applyProtection="1"/>
    <xf numFmtId="165" fontId="28" fillId="0" borderId="1" xfId="0" applyNumberFormat="1" applyFont="1" applyFill="1" applyBorder="1" applyProtection="1"/>
    <xf numFmtId="164" fontId="34" fillId="0" borderId="0" xfId="0" applyNumberFormat="1" applyFont="1" applyFill="1" applyBorder="1" applyProtection="1"/>
    <xf numFmtId="164" fontId="30" fillId="0" borderId="0" xfId="0" applyNumberFormat="1" applyFont="1" applyFill="1" applyBorder="1" applyAlignment="1" applyProtection="1">
      <alignment horizontal="left"/>
    </xf>
    <xf numFmtId="164" fontId="4" fillId="0" borderId="0" xfId="0" applyNumberFormat="1" applyFont="1" applyFill="1" applyBorder="1" applyProtection="1"/>
    <xf numFmtId="164" fontId="0" fillId="0" borderId="0" xfId="0" applyNumberFormat="1" applyFill="1" applyBorder="1" applyAlignment="1" applyProtection="1">
      <alignment horizontal="left"/>
    </xf>
    <xf numFmtId="164" fontId="35" fillId="0" borderId="0" xfId="0" applyNumberFormat="1" applyFont="1" applyFill="1" applyBorder="1" applyAlignment="1" applyProtection="1">
      <alignment horizontal="left" vertical="center"/>
    </xf>
    <xf numFmtId="165" fontId="18" fillId="0" borderId="0" xfId="0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left" vertical="center"/>
    </xf>
    <xf numFmtId="165" fontId="0" fillId="0" borderId="0" xfId="0" applyNumberFormat="1" applyFont="1" applyFill="1" applyBorder="1" applyAlignment="1" applyProtection="1">
      <alignment horizontal="left" vertical="center"/>
    </xf>
    <xf numFmtId="164" fontId="36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left" vertical="center"/>
    </xf>
    <xf numFmtId="165" fontId="21" fillId="0" borderId="0" xfId="0" applyNumberFormat="1" applyFont="1" applyFill="1" applyBorder="1" applyAlignment="1" applyProtection="1">
      <alignment horizontal="right"/>
    </xf>
    <xf numFmtId="165" fontId="21" fillId="0" borderId="0" xfId="0" applyNumberFormat="1" applyFont="1" applyFill="1" applyBorder="1" applyAlignment="1" applyProtection="1">
      <alignment horizontal="left" vertical="center"/>
    </xf>
    <xf numFmtId="165" fontId="10" fillId="2" borderId="0" xfId="0" applyNumberFormat="1" applyFont="1" applyFill="1" applyBorder="1" applyAlignment="1" applyProtection="1">
      <alignment horizontal="center"/>
    </xf>
    <xf numFmtId="165" fontId="9" fillId="2" borderId="0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horizontal="center"/>
    </xf>
    <xf numFmtId="165" fontId="19" fillId="5" borderId="0" xfId="0" applyNumberFormat="1" applyFont="1" applyFill="1" applyBorder="1" applyAlignment="1" applyProtection="1">
      <alignment horizontal="center"/>
    </xf>
    <xf numFmtId="164" fontId="31" fillId="0" borderId="0" xfId="0" applyNumberFormat="1" applyFont="1" applyFill="1" applyBorder="1" applyProtection="1"/>
    <xf numFmtId="164" fontId="2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165" fontId="11" fillId="0" borderId="0" xfId="0" applyNumberFormat="1" applyFont="1" applyFill="1" applyBorder="1" applyAlignment="1" applyProtection="1">
      <alignment horizontal="left"/>
    </xf>
    <xf numFmtId="165" fontId="11" fillId="0" borderId="1" xfId="0" applyNumberFormat="1" applyFont="1" applyFill="1" applyBorder="1" applyAlignment="1" applyProtection="1">
      <alignment horizontal="left"/>
    </xf>
    <xf numFmtId="165" fontId="8" fillId="2" borderId="0" xfId="0" applyNumberFormat="1" applyFont="1" applyFill="1" applyBorder="1" applyAlignment="1" applyProtection="1">
      <alignment horizontal="center"/>
    </xf>
    <xf numFmtId="165" fontId="11" fillId="0" borderId="2" xfId="0" applyNumberFormat="1" applyFont="1" applyFill="1" applyBorder="1" applyAlignment="1" applyProtection="1">
      <alignment horizontal="left"/>
    </xf>
    <xf numFmtId="165" fontId="11" fillId="0" borderId="1" xfId="0" applyNumberFormat="1" applyFont="1" applyFill="1" applyBorder="1" applyAlignment="1" applyProtection="1">
      <alignment horizontal="left"/>
    </xf>
    <xf numFmtId="165" fontId="11" fillId="0" borderId="0" xfId="0" applyNumberFormat="1" applyFont="1" applyFill="1" applyBorder="1" applyAlignment="1" applyProtection="1">
      <alignment horizontal="left"/>
    </xf>
    <xf numFmtId="165" fontId="11" fillId="0" borderId="2" xfId="0" applyNumberFormat="1" applyFont="1" applyFill="1" applyBorder="1" applyAlignment="1" applyProtection="1">
      <alignment horizontal="left"/>
    </xf>
    <xf numFmtId="165" fontId="8" fillId="2" borderId="0" xfId="0" applyNumberFormat="1" applyFont="1" applyFill="1" applyBorder="1" applyAlignment="1" applyProtection="1">
      <alignment horizontal="center"/>
    </xf>
    <xf numFmtId="165" fontId="11" fillId="0" borderId="0" xfId="0" applyNumberFormat="1" applyFont="1" applyFill="1" applyBorder="1" applyAlignment="1" applyProtection="1">
      <alignment horizontal="left"/>
    </xf>
    <xf numFmtId="165" fontId="11" fillId="0" borderId="1" xfId="0" applyNumberFormat="1" applyFont="1" applyFill="1" applyBorder="1" applyAlignment="1" applyProtection="1">
      <alignment horizontal="left"/>
    </xf>
    <xf numFmtId="165" fontId="8" fillId="2" borderId="0" xfId="0" applyNumberFormat="1" applyFont="1" applyFill="1" applyBorder="1" applyAlignment="1" applyProtection="1">
      <alignment horizontal="center"/>
    </xf>
    <xf numFmtId="165" fontId="11" fillId="0" borderId="2" xfId="0" applyNumberFormat="1" applyFont="1" applyFill="1" applyBorder="1" applyAlignment="1" applyProtection="1">
      <alignment horizontal="left"/>
    </xf>
    <xf numFmtId="165" fontId="37" fillId="0" borderId="0" xfId="0" applyNumberFormat="1" applyFont="1" applyFill="1" applyBorder="1" applyAlignment="1" applyProtection="1"/>
    <xf numFmtId="164" fontId="19" fillId="10" borderId="0" xfId="0" applyNumberFormat="1" applyFont="1" applyFill="1" applyBorder="1" applyAlignment="1" applyProtection="1">
      <alignment horizontal="right"/>
    </xf>
    <xf numFmtId="164" fontId="19" fillId="10" borderId="0" xfId="0" applyNumberFormat="1" applyFont="1" applyFill="1" applyBorder="1" applyAlignment="1" applyProtection="1">
      <alignment horizontal="center"/>
    </xf>
    <xf numFmtId="164" fontId="20" fillId="10" borderId="0" xfId="0" applyNumberFormat="1" applyFont="1" applyFill="1" applyBorder="1" applyAlignment="1" applyProtection="1">
      <alignment horizontal="center"/>
    </xf>
    <xf numFmtId="164" fontId="24" fillId="6" borderId="0" xfId="0" applyNumberFormat="1" applyFont="1" applyFill="1" applyBorder="1" applyAlignment="1" applyProtection="1">
      <alignment horizontal="center" vertical="center" wrapText="1"/>
    </xf>
    <xf numFmtId="164" fontId="24" fillId="6" borderId="0" xfId="0" applyNumberFormat="1" applyFont="1" applyFill="1" applyBorder="1" applyAlignment="1" applyProtection="1">
      <alignment horizontal="center" vertical="center"/>
    </xf>
    <xf numFmtId="165" fontId="19" fillId="10" borderId="0" xfId="1" applyNumberFormat="1" applyFont="1" applyFill="1" applyBorder="1" applyAlignment="1" applyProtection="1">
      <alignment horizontal="left"/>
    </xf>
    <xf numFmtId="164" fontId="20" fillId="10" borderId="0" xfId="0" applyNumberFormat="1" applyFont="1" applyFill="1" applyBorder="1" applyAlignment="1" applyProtection="1">
      <alignment horizontal="left"/>
    </xf>
    <xf numFmtId="165" fontId="11" fillId="0" borderId="1" xfId="0" applyNumberFormat="1" applyFont="1" applyFill="1" applyBorder="1" applyAlignment="1" applyProtection="1">
      <alignment horizontal="left"/>
    </xf>
    <xf numFmtId="165" fontId="11" fillId="0" borderId="0" xfId="0" applyNumberFormat="1" applyFont="1" applyFill="1" applyBorder="1" applyAlignment="1" applyProtection="1">
      <alignment horizontal="left"/>
    </xf>
    <xf numFmtId="165" fontId="37" fillId="9" borderId="0" xfId="0" applyNumberFormat="1" applyFont="1" applyFill="1" applyBorder="1" applyAlignment="1" applyProtection="1">
      <alignment horizontal="center"/>
    </xf>
    <xf numFmtId="165" fontId="15" fillId="2" borderId="0" xfId="0" applyNumberFormat="1" applyFont="1" applyFill="1" applyBorder="1" applyAlignment="1" applyProtection="1">
      <alignment horizontal="center" vertical="center"/>
    </xf>
    <xf numFmtId="165" fontId="19" fillId="0" borderId="0" xfId="0" applyNumberFormat="1" applyFont="1" applyFill="1" applyBorder="1" applyAlignment="1" applyProtection="1">
      <alignment horizontal="right"/>
    </xf>
    <xf numFmtId="165" fontId="2" fillId="8" borderId="12" xfId="0" applyNumberFormat="1" applyFont="1" applyFill="1" applyBorder="1" applyAlignment="1" applyProtection="1">
      <alignment horizontal="left" vertical="center"/>
    </xf>
    <xf numFmtId="165" fontId="2" fillId="8" borderId="13" xfId="0" applyNumberFormat="1" applyFont="1" applyFill="1" applyBorder="1" applyAlignment="1" applyProtection="1">
      <alignment horizontal="left" vertical="center"/>
    </xf>
    <xf numFmtId="165" fontId="2" fillId="8" borderId="14" xfId="0" applyNumberFormat="1" applyFont="1" applyFill="1" applyBorder="1" applyAlignment="1" applyProtection="1">
      <alignment horizontal="left" vertical="center"/>
    </xf>
    <xf numFmtId="165" fontId="11" fillId="0" borderId="0" xfId="0" applyNumberFormat="1" applyFont="1" applyFill="1" applyBorder="1" applyAlignment="1" applyProtection="1">
      <alignment horizontal="right"/>
    </xf>
    <xf numFmtId="165" fontId="19" fillId="5" borderId="0" xfId="0" applyNumberFormat="1" applyFont="1" applyFill="1" applyBorder="1" applyAlignment="1" applyProtection="1">
      <alignment horizontal="right"/>
    </xf>
    <xf numFmtId="165" fontId="19" fillId="5" borderId="0" xfId="0" applyNumberFormat="1" applyFont="1" applyFill="1" applyBorder="1" applyAlignment="1" applyProtection="1">
      <alignment horizontal="left"/>
    </xf>
    <xf numFmtId="165" fontId="2" fillId="0" borderId="2" xfId="0" applyNumberFormat="1" applyFont="1" applyFill="1" applyBorder="1" applyAlignment="1" applyProtection="1">
      <alignment horizontal="left" vertical="center"/>
    </xf>
    <xf numFmtId="165" fontId="2" fillId="8" borderId="16" xfId="0" applyNumberFormat="1" applyFont="1" applyFill="1" applyBorder="1" applyAlignment="1" applyProtection="1">
      <alignment horizontal="left" vertical="center"/>
    </xf>
    <xf numFmtId="165" fontId="2" fillId="8" borderId="17" xfId="0" applyNumberFormat="1" applyFont="1" applyFill="1" applyBorder="1" applyAlignment="1" applyProtection="1">
      <alignment horizontal="left" vertical="center"/>
    </xf>
    <xf numFmtId="165" fontId="2" fillId="8" borderId="18" xfId="0" applyNumberFormat="1" applyFont="1" applyFill="1" applyBorder="1" applyAlignment="1" applyProtection="1">
      <alignment horizontal="left" vertical="center"/>
    </xf>
    <xf numFmtId="165" fontId="21" fillId="0" borderId="0" xfId="1" applyNumberFormat="1" applyFont="1" applyFill="1" applyBorder="1" applyAlignment="1" applyProtection="1">
      <alignment horizontal="left" vertical="center"/>
    </xf>
    <xf numFmtId="165" fontId="22" fillId="4" borderId="12" xfId="0" applyNumberFormat="1" applyFont="1" applyFill="1" applyBorder="1" applyAlignment="1" applyProtection="1">
      <alignment horizontal="left"/>
    </xf>
    <xf numFmtId="165" fontId="22" fillId="4" borderId="13" xfId="0" applyNumberFormat="1" applyFont="1" applyFill="1" applyBorder="1" applyAlignment="1" applyProtection="1">
      <alignment horizontal="left"/>
    </xf>
    <xf numFmtId="165" fontId="22" fillId="4" borderId="14" xfId="0" applyNumberFormat="1" applyFont="1" applyFill="1" applyBorder="1" applyAlignment="1" applyProtection="1">
      <alignment horizontal="left"/>
    </xf>
    <xf numFmtId="165" fontId="22" fillId="7" borderId="0" xfId="0" applyNumberFormat="1" applyFont="1" applyFill="1" applyBorder="1" applyAlignment="1" applyProtection="1">
      <alignment horizontal="center" vertical="center" wrapText="1"/>
    </xf>
    <xf numFmtId="165" fontId="11" fillId="0" borderId="2" xfId="0" applyNumberFormat="1" applyFont="1" applyFill="1" applyBorder="1" applyAlignment="1" applyProtection="1">
      <alignment horizontal="left"/>
    </xf>
    <xf numFmtId="165" fontId="23" fillId="6" borderId="0" xfId="0" applyNumberFormat="1" applyFont="1" applyFill="1" applyBorder="1" applyAlignment="1" applyProtection="1">
      <alignment horizontal="center" vertical="center" wrapText="1"/>
    </xf>
    <xf numFmtId="165" fontId="17" fillId="6" borderId="0" xfId="0" applyNumberFormat="1" applyFont="1" applyFill="1" applyBorder="1" applyAlignment="1" applyProtection="1">
      <alignment horizontal="center" vertical="center" wrapText="1"/>
    </xf>
    <xf numFmtId="165" fontId="8" fillId="2" borderId="0" xfId="0" applyNumberFormat="1" applyFont="1" applyFill="1" applyBorder="1" applyAlignment="1" applyProtection="1">
      <alignment horizontal="center"/>
    </xf>
    <xf numFmtId="165" fontId="12" fillId="0" borderId="0" xfId="0" applyNumberFormat="1" applyFont="1" applyFill="1" applyBorder="1" applyAlignment="1" applyProtection="1">
      <alignment horizontal="left"/>
    </xf>
    <xf numFmtId="165" fontId="11" fillId="3" borderId="4" xfId="0" applyNumberFormat="1" applyFont="1" applyFill="1" applyBorder="1" applyAlignment="1" applyProtection="1">
      <alignment horizontal="left"/>
      <protection locked="0"/>
    </xf>
    <xf numFmtId="165" fontId="11" fillId="3" borderId="5" xfId="0" applyNumberFormat="1" applyFont="1" applyFill="1" applyBorder="1" applyAlignment="1" applyProtection="1">
      <alignment horizontal="left"/>
      <protection locked="0"/>
    </xf>
    <xf numFmtId="165" fontId="11" fillId="3" borderId="6" xfId="0" applyNumberFormat="1" applyFont="1" applyFill="1" applyBorder="1" applyAlignment="1" applyProtection="1">
      <alignment horizontal="left"/>
      <protection locked="0"/>
    </xf>
    <xf numFmtId="165" fontId="11" fillId="3" borderId="9" xfId="0" applyNumberFormat="1" applyFont="1" applyFill="1" applyBorder="1" applyAlignment="1" applyProtection="1">
      <alignment horizontal="left"/>
      <protection locked="0"/>
    </xf>
    <xf numFmtId="165" fontId="11" fillId="3" borderId="10" xfId="0" applyNumberFormat="1" applyFont="1" applyFill="1" applyBorder="1" applyAlignment="1" applyProtection="1">
      <alignment horizontal="left"/>
      <protection locked="0"/>
    </xf>
    <xf numFmtId="165" fontId="11" fillId="3" borderId="11" xfId="0" applyNumberFormat="1" applyFont="1" applyFill="1" applyBorder="1" applyAlignment="1" applyProtection="1">
      <alignment horizontal="left"/>
      <protection locked="0"/>
    </xf>
    <xf numFmtId="165" fontId="24" fillId="6" borderId="0" xfId="0" applyNumberFormat="1" applyFont="1" applyFill="1" applyBorder="1" applyAlignment="1" applyProtection="1">
      <alignment horizontal="center" vertical="center" wrapText="1"/>
    </xf>
    <xf numFmtId="165" fontId="24" fillId="6" borderId="0" xfId="0" applyNumberFormat="1" applyFont="1" applyFill="1" applyBorder="1" applyAlignment="1" applyProtection="1">
      <alignment horizontal="center" vertical="center"/>
    </xf>
    <xf numFmtId="165" fontId="23" fillId="6" borderId="0" xfId="0" applyNumberFormat="1" applyFont="1" applyFill="1" applyBorder="1" applyAlignment="1" applyProtection="1">
      <alignment horizontal="center" vertical="center"/>
    </xf>
    <xf numFmtId="165" fontId="13" fillId="2" borderId="0" xfId="0" applyNumberFormat="1" applyFont="1" applyFill="1" applyBorder="1" applyAlignment="1" applyProtection="1">
      <alignment horizontal="left"/>
    </xf>
    <xf numFmtId="165" fontId="16" fillId="2" borderId="0" xfId="0" applyNumberFormat="1" applyFont="1" applyFill="1" applyBorder="1" applyAlignment="1" applyProtection="1">
      <alignment horizontal="left"/>
    </xf>
    <xf numFmtId="166" fontId="11" fillId="0" borderId="1" xfId="0" applyNumberFormat="1" applyFont="1" applyFill="1" applyBorder="1" applyAlignment="1" applyProtection="1">
      <alignment horizontal="left"/>
    </xf>
  </cellXfs>
  <cellStyles count="2">
    <cellStyle name="Currency" xfId="1" builtinId="4"/>
    <cellStyle name="Normal" xfId="0" builtinId="0"/>
  </cellStyles>
  <dxfs count="12"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FF66"/>
      <color rgb="FF0000FF"/>
      <color rgb="FF00B0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3"/>
  <sheetViews>
    <sheetView tabSelected="1" zoomScaleNormal="100" workbookViewId="0">
      <selection activeCell="A2" sqref="A2:U2"/>
    </sheetView>
  </sheetViews>
  <sheetFormatPr defaultColWidth="9.140625" defaultRowHeight="15" x14ac:dyDescent="0.25"/>
  <cols>
    <col min="1" max="1" width="44" style="44" customWidth="1"/>
    <col min="2" max="2" width="1.7109375" style="45" customWidth="1"/>
    <col min="3" max="3" width="1.7109375" style="46" customWidth="1"/>
    <col min="4" max="6" width="7.7109375" style="10" customWidth="1"/>
    <col min="7" max="8" width="1.7109375" style="47" customWidth="1"/>
    <col min="9" max="11" width="7.7109375" style="10" customWidth="1"/>
    <col min="12" max="13" width="1.7109375" style="47" customWidth="1"/>
    <col min="14" max="16" width="7.7109375" style="10" customWidth="1"/>
    <col min="17" max="18" width="1.7109375" style="47" customWidth="1"/>
    <col min="19" max="21" width="7.7109375" style="30" customWidth="1"/>
    <col min="22" max="23" width="9.140625" style="4"/>
    <col min="24" max="16384" width="9.140625" style="10"/>
  </cols>
  <sheetData>
    <row r="1" spans="1:23" s="5" customFormat="1" ht="25.5" x14ac:dyDescent="0.35">
      <c r="A1" s="102" t="s">
        <v>76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4"/>
      <c r="W1" s="4"/>
    </row>
    <row r="2" spans="1:23" s="5" customFormat="1" ht="23.25" x14ac:dyDescent="0.35">
      <c r="A2" s="103" t="s">
        <v>70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4"/>
      <c r="W2" s="4"/>
    </row>
    <row r="3" spans="1:23" s="5" customFormat="1" ht="45" customHeight="1" x14ac:dyDescent="0.35">
      <c r="A3" s="99" t="s">
        <v>73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4"/>
      <c r="W3" s="4"/>
    </row>
    <row r="4" spans="1:23" ht="21" customHeight="1" x14ac:dyDescent="0.35">
      <c r="A4" s="6" t="s">
        <v>62</v>
      </c>
      <c r="B4" s="7"/>
      <c r="C4" s="8"/>
      <c r="D4" s="71" t="s">
        <v>29</v>
      </c>
      <c r="E4" s="71"/>
      <c r="F4" s="71"/>
      <c r="G4" s="9"/>
      <c r="H4" s="9"/>
      <c r="I4" s="71" t="s">
        <v>30</v>
      </c>
      <c r="J4" s="71"/>
      <c r="K4" s="71"/>
      <c r="L4" s="9"/>
      <c r="M4" s="9"/>
      <c r="N4" s="71" t="s">
        <v>31</v>
      </c>
      <c r="O4" s="71"/>
      <c r="P4" s="71"/>
      <c r="Q4" s="9"/>
      <c r="R4" s="9"/>
      <c r="S4" s="71" t="s">
        <v>23</v>
      </c>
      <c r="T4" s="71"/>
      <c r="U4" s="71"/>
    </row>
    <row r="5" spans="1:23" x14ac:dyDescent="0.25">
      <c r="A5" s="11" t="s">
        <v>65</v>
      </c>
      <c r="B5" s="12"/>
      <c r="C5" s="12"/>
      <c r="D5" s="69">
        <v>850</v>
      </c>
      <c r="E5" s="69"/>
      <c r="F5" s="69"/>
      <c r="G5" s="12"/>
      <c r="H5" s="12"/>
      <c r="I5" s="69">
        <v>850</v>
      </c>
      <c r="J5" s="69"/>
      <c r="K5" s="69"/>
      <c r="L5" s="12"/>
      <c r="M5" s="12"/>
      <c r="N5" s="69">
        <v>850</v>
      </c>
      <c r="O5" s="69"/>
      <c r="P5" s="69"/>
      <c r="Q5" s="12"/>
      <c r="R5" s="12"/>
      <c r="S5" s="69">
        <v>850</v>
      </c>
      <c r="T5" s="69"/>
      <c r="U5" s="69"/>
    </row>
    <row r="6" spans="1:23" x14ac:dyDescent="0.25">
      <c r="A6" s="13" t="s">
        <v>66</v>
      </c>
      <c r="B6" s="12"/>
      <c r="C6" s="14" t="s">
        <v>68</v>
      </c>
      <c r="D6" s="104">
        <v>3</v>
      </c>
      <c r="E6" s="104"/>
      <c r="F6" s="104"/>
      <c r="G6" s="12"/>
      <c r="H6" s="14" t="s">
        <v>68</v>
      </c>
      <c r="I6" s="104">
        <v>3</v>
      </c>
      <c r="J6" s="104"/>
      <c r="K6" s="104"/>
      <c r="L6" s="12"/>
      <c r="M6" s="14" t="s">
        <v>68</v>
      </c>
      <c r="N6" s="104">
        <v>3</v>
      </c>
      <c r="O6" s="104"/>
      <c r="P6" s="104"/>
      <c r="Q6" s="12"/>
      <c r="R6" s="14" t="s">
        <v>68</v>
      </c>
      <c r="S6" s="104">
        <f>SUM(D6,I6,N6)</f>
        <v>9</v>
      </c>
      <c r="T6" s="104"/>
      <c r="U6" s="104"/>
    </row>
    <row r="7" spans="1:23" x14ac:dyDescent="0.25">
      <c r="A7" s="15" t="s">
        <v>67</v>
      </c>
      <c r="B7" s="12"/>
      <c r="C7" s="12"/>
      <c r="D7" s="69">
        <f>D5*D6</f>
        <v>2550</v>
      </c>
      <c r="E7" s="69"/>
      <c r="F7" s="69"/>
      <c r="G7" s="12"/>
      <c r="H7" s="12"/>
      <c r="I7" s="69">
        <f>I5*I6</f>
        <v>2550</v>
      </c>
      <c r="J7" s="69"/>
      <c r="K7" s="69"/>
      <c r="L7" s="12"/>
      <c r="M7" s="12"/>
      <c r="N7" s="69">
        <f>N5*N6</f>
        <v>2550</v>
      </c>
      <c r="O7" s="69"/>
      <c r="P7" s="69"/>
      <c r="Q7" s="12"/>
      <c r="R7" s="12"/>
      <c r="S7" s="69">
        <f>S5*S6</f>
        <v>7650</v>
      </c>
      <c r="T7" s="69"/>
      <c r="U7" s="69"/>
    </row>
    <row r="8" spans="1:23" x14ac:dyDescent="0.25">
      <c r="A8" s="13" t="s">
        <v>9</v>
      </c>
      <c r="B8" s="12"/>
      <c r="C8" s="14" t="s">
        <v>38</v>
      </c>
      <c r="D8" s="68">
        <v>188</v>
      </c>
      <c r="E8" s="68"/>
      <c r="F8" s="68"/>
      <c r="G8" s="12"/>
      <c r="H8" s="14" t="s">
        <v>38</v>
      </c>
      <c r="I8" s="68">
        <v>187</v>
      </c>
      <c r="J8" s="68"/>
      <c r="K8" s="68"/>
      <c r="L8" s="12"/>
      <c r="M8" s="14" t="s">
        <v>38</v>
      </c>
      <c r="N8" s="68">
        <v>187</v>
      </c>
      <c r="O8" s="68"/>
      <c r="P8" s="68"/>
      <c r="Q8" s="12"/>
      <c r="R8" s="14" t="s">
        <v>38</v>
      </c>
      <c r="S8" s="68">
        <f>SUM(D8,I8,N8)</f>
        <v>562</v>
      </c>
      <c r="T8" s="68"/>
      <c r="U8" s="68"/>
    </row>
    <row r="9" spans="1:23" x14ac:dyDescent="0.25">
      <c r="A9" s="15" t="s">
        <v>53</v>
      </c>
      <c r="B9" s="16"/>
      <c r="C9" s="12"/>
      <c r="D9" s="92">
        <f>SUM(D7,D8)</f>
        <v>2738</v>
      </c>
      <c r="E9" s="92"/>
      <c r="F9" s="92"/>
      <c r="G9" s="16"/>
      <c r="H9" s="16"/>
      <c r="I9" s="92">
        <f>SUM(I7,I8)</f>
        <v>2737</v>
      </c>
      <c r="J9" s="92"/>
      <c r="K9" s="92"/>
      <c r="L9" s="16"/>
      <c r="M9" s="16"/>
      <c r="N9" s="92">
        <f>SUM(N7,N8)</f>
        <v>2737</v>
      </c>
      <c r="O9" s="92"/>
      <c r="P9" s="92"/>
      <c r="Q9" s="16"/>
      <c r="R9" s="16"/>
      <c r="S9" s="92">
        <f>SUM(S7,S8)</f>
        <v>8212</v>
      </c>
      <c r="T9" s="92"/>
      <c r="U9" s="92"/>
    </row>
    <row r="10" spans="1:23" ht="21" customHeight="1" x14ac:dyDescent="0.35">
      <c r="A10" s="17" t="s">
        <v>63</v>
      </c>
      <c r="B10" s="7"/>
      <c r="C10" s="8"/>
      <c r="D10" s="71" t="s">
        <v>29</v>
      </c>
      <c r="E10" s="71"/>
      <c r="F10" s="71"/>
      <c r="G10" s="9"/>
      <c r="H10" s="9"/>
      <c r="I10" s="71" t="s">
        <v>30</v>
      </c>
      <c r="J10" s="71"/>
      <c r="K10" s="71"/>
      <c r="L10" s="9"/>
      <c r="M10" s="9"/>
      <c r="N10" s="71" t="s">
        <v>31</v>
      </c>
      <c r="O10" s="71"/>
      <c r="P10" s="71"/>
      <c r="Q10" s="9"/>
      <c r="R10" s="9"/>
      <c r="S10" s="71" t="s">
        <v>23</v>
      </c>
      <c r="T10" s="71"/>
      <c r="U10" s="71"/>
    </row>
    <row r="11" spans="1:23" x14ac:dyDescent="0.25">
      <c r="A11" s="11" t="s">
        <v>8</v>
      </c>
      <c r="B11" s="16"/>
      <c r="C11" s="12" t="s">
        <v>38</v>
      </c>
      <c r="D11" s="69">
        <v>250</v>
      </c>
      <c r="E11" s="69"/>
      <c r="F11" s="69"/>
      <c r="G11" s="12"/>
      <c r="H11" s="12" t="s">
        <v>38</v>
      </c>
      <c r="I11" s="69">
        <v>250</v>
      </c>
      <c r="J11" s="69"/>
      <c r="K11" s="69"/>
      <c r="L11" s="12"/>
      <c r="M11" s="12" t="s">
        <v>38</v>
      </c>
      <c r="N11" s="69">
        <v>250</v>
      </c>
      <c r="O11" s="69"/>
      <c r="P11" s="69"/>
      <c r="Q11" s="12"/>
      <c r="R11" s="12" t="s">
        <v>38</v>
      </c>
      <c r="S11" s="69">
        <f>SUM(D11,I11,N11)</f>
        <v>750</v>
      </c>
      <c r="T11" s="69"/>
      <c r="U11" s="69"/>
    </row>
    <row r="12" spans="1:23" s="19" customFormat="1" ht="30" customHeight="1" x14ac:dyDescent="0.25">
      <c r="A12" s="101" t="s">
        <v>60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8"/>
      <c r="W12" s="18"/>
    </row>
    <row r="13" spans="1:23" ht="15.75" thickBot="1" x14ac:dyDescent="0.3">
      <c r="A13" s="11" t="s">
        <v>43</v>
      </c>
      <c r="B13" s="16"/>
      <c r="C13" s="12" t="s">
        <v>55</v>
      </c>
      <c r="D13" s="69">
        <v>500</v>
      </c>
      <c r="E13" s="69"/>
      <c r="F13" s="69"/>
      <c r="G13" s="12"/>
      <c r="H13" s="12"/>
      <c r="I13" s="69"/>
      <c r="J13" s="69"/>
      <c r="K13" s="69"/>
      <c r="L13" s="12"/>
      <c r="M13" s="12"/>
      <c r="N13" s="69"/>
      <c r="O13" s="69"/>
      <c r="P13" s="69"/>
      <c r="Q13" s="12"/>
      <c r="R13" s="12" t="s">
        <v>55</v>
      </c>
      <c r="S13" s="69">
        <f>D13</f>
        <v>500</v>
      </c>
      <c r="T13" s="69"/>
      <c r="U13" s="69"/>
    </row>
    <row r="14" spans="1:23" x14ac:dyDescent="0.25">
      <c r="A14" s="11" t="s">
        <v>51</v>
      </c>
      <c r="B14" s="16"/>
      <c r="C14" s="20" t="s">
        <v>55</v>
      </c>
      <c r="D14" s="96">
        <v>0</v>
      </c>
      <c r="E14" s="97"/>
      <c r="F14" s="98"/>
      <c r="G14" s="12"/>
      <c r="H14" s="20" t="s">
        <v>55</v>
      </c>
      <c r="I14" s="96">
        <v>0</v>
      </c>
      <c r="J14" s="97"/>
      <c r="K14" s="98"/>
      <c r="L14" s="12"/>
      <c r="M14" s="20" t="s">
        <v>55</v>
      </c>
      <c r="N14" s="96">
        <v>0</v>
      </c>
      <c r="O14" s="97"/>
      <c r="P14" s="98"/>
      <c r="Q14" s="12"/>
      <c r="R14" s="14" t="s">
        <v>55</v>
      </c>
      <c r="S14" s="68">
        <f>SUM(D14,I14,N14)</f>
        <v>0</v>
      </c>
      <c r="T14" s="68"/>
      <c r="U14" s="68"/>
      <c r="V14" s="18"/>
      <c r="W14" s="18"/>
    </row>
    <row r="15" spans="1:23" s="19" customFormat="1" x14ac:dyDescent="0.25">
      <c r="A15" s="15" t="s">
        <v>64</v>
      </c>
      <c r="B15" s="16"/>
      <c r="C15" s="12"/>
      <c r="D15" s="92">
        <f>(SUM(D9,D11,))-(SUM(D13,D14))</f>
        <v>2488</v>
      </c>
      <c r="E15" s="92"/>
      <c r="F15" s="92"/>
      <c r="G15" s="12"/>
      <c r="H15" s="12"/>
      <c r="I15" s="92">
        <f>(SUM(I9,I11,))-(SUM(I13,I14))</f>
        <v>2987</v>
      </c>
      <c r="J15" s="92"/>
      <c r="K15" s="92"/>
      <c r="L15" s="12"/>
      <c r="M15" s="12"/>
      <c r="N15" s="92">
        <f>(SUM(N9,N11,))-(SUM(N13,N14))</f>
        <v>2987</v>
      </c>
      <c r="O15" s="92"/>
      <c r="P15" s="92"/>
      <c r="Q15" s="12"/>
      <c r="R15" s="12"/>
      <c r="S15" s="92">
        <f>SUM(D15,I15,N15)</f>
        <v>8462</v>
      </c>
      <c r="T15" s="92"/>
      <c r="U15" s="92"/>
      <c r="V15" s="18"/>
      <c r="W15" s="18"/>
    </row>
    <row r="16" spans="1:23" s="19" customFormat="1" ht="45" customHeight="1" x14ac:dyDescent="0.25">
      <c r="A16" s="99" t="s">
        <v>77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4"/>
      <c r="W16" s="4"/>
    </row>
    <row r="17" spans="1:23" ht="21" customHeight="1" thickBot="1" x14ac:dyDescent="0.4">
      <c r="A17" s="6" t="s">
        <v>36</v>
      </c>
      <c r="B17" s="7"/>
      <c r="C17" s="8"/>
      <c r="D17" s="71" t="s">
        <v>29</v>
      </c>
      <c r="E17" s="71"/>
      <c r="F17" s="71"/>
      <c r="G17" s="9"/>
      <c r="H17" s="9"/>
      <c r="I17" s="71" t="s">
        <v>30</v>
      </c>
      <c r="J17" s="71"/>
      <c r="K17" s="71"/>
      <c r="L17" s="9"/>
      <c r="M17" s="9"/>
      <c r="N17" s="71" t="s">
        <v>31</v>
      </c>
      <c r="O17" s="71"/>
      <c r="P17" s="71"/>
      <c r="Q17" s="9"/>
      <c r="R17" s="9"/>
      <c r="S17" s="71" t="s">
        <v>23</v>
      </c>
      <c r="T17" s="71"/>
      <c r="U17" s="71"/>
    </row>
    <row r="18" spans="1:23" ht="15.75" thickBot="1" x14ac:dyDescent="0.3">
      <c r="A18" s="11" t="s">
        <v>10</v>
      </c>
      <c r="B18" s="16"/>
      <c r="C18" s="12"/>
      <c r="D18" s="69">
        <f>(S18*0.98934)/3</f>
        <v>0</v>
      </c>
      <c r="E18" s="69"/>
      <c r="F18" s="69"/>
      <c r="G18" s="12"/>
      <c r="H18" s="12"/>
      <c r="I18" s="69">
        <f>(S18*0.98934)/3</f>
        <v>0</v>
      </c>
      <c r="J18" s="69"/>
      <c r="K18" s="69"/>
      <c r="L18" s="12"/>
      <c r="M18" s="12"/>
      <c r="N18" s="69">
        <f>(S18*0.98934)/3</f>
        <v>0</v>
      </c>
      <c r="O18" s="69"/>
      <c r="P18" s="69"/>
      <c r="Q18" s="12"/>
      <c r="R18" s="12"/>
      <c r="S18" s="93">
        <v>0</v>
      </c>
      <c r="T18" s="94"/>
      <c r="U18" s="95"/>
    </row>
    <row r="19" spans="1:23" ht="15.75" thickBot="1" x14ac:dyDescent="0.3">
      <c r="A19" s="11" t="s">
        <v>11</v>
      </c>
      <c r="B19" s="16"/>
      <c r="C19" s="12"/>
      <c r="D19" s="69">
        <f>S19/3</f>
        <v>0</v>
      </c>
      <c r="E19" s="69"/>
      <c r="F19" s="69"/>
      <c r="G19" s="12"/>
      <c r="H19" s="12"/>
      <c r="I19" s="69">
        <f>S19/3</f>
        <v>0</v>
      </c>
      <c r="J19" s="69"/>
      <c r="K19" s="69"/>
      <c r="L19" s="12"/>
      <c r="M19" s="12"/>
      <c r="N19" s="69">
        <f>S19/3</f>
        <v>0</v>
      </c>
      <c r="O19" s="69"/>
      <c r="P19" s="69"/>
      <c r="Q19" s="12"/>
      <c r="R19" s="12"/>
      <c r="S19" s="93">
        <v>0</v>
      </c>
      <c r="T19" s="94"/>
      <c r="U19" s="95"/>
    </row>
    <row r="20" spans="1:23" ht="15.75" thickBot="1" x14ac:dyDescent="0.3">
      <c r="A20" s="11" t="s">
        <v>12</v>
      </c>
      <c r="B20" s="16"/>
      <c r="C20" s="12"/>
      <c r="D20" s="69">
        <f>S20/3</f>
        <v>0</v>
      </c>
      <c r="E20" s="69"/>
      <c r="F20" s="69"/>
      <c r="G20" s="12"/>
      <c r="H20" s="12"/>
      <c r="I20" s="69">
        <f>S20/3</f>
        <v>0</v>
      </c>
      <c r="J20" s="69"/>
      <c r="K20" s="69"/>
      <c r="L20" s="12"/>
      <c r="M20" s="12"/>
      <c r="N20" s="69">
        <f>S20/3</f>
        <v>0</v>
      </c>
      <c r="O20" s="69"/>
      <c r="P20" s="69"/>
      <c r="Q20" s="12"/>
      <c r="R20" s="12"/>
      <c r="S20" s="93">
        <v>0</v>
      </c>
      <c r="T20" s="94"/>
      <c r="U20" s="95"/>
    </row>
    <row r="21" spans="1:23" x14ac:dyDescent="0.25">
      <c r="A21" s="13" t="s">
        <v>7</v>
      </c>
      <c r="B21" s="16"/>
      <c r="C21" s="14" t="s">
        <v>38</v>
      </c>
      <c r="D21" s="68">
        <f>S21/3</f>
        <v>0</v>
      </c>
      <c r="E21" s="68"/>
      <c r="F21" s="68"/>
      <c r="G21" s="12"/>
      <c r="H21" s="14" t="s">
        <v>38</v>
      </c>
      <c r="I21" s="68">
        <f>S21/3</f>
        <v>0</v>
      </c>
      <c r="J21" s="68"/>
      <c r="K21" s="68"/>
      <c r="L21" s="12"/>
      <c r="M21" s="14" t="s">
        <v>38</v>
      </c>
      <c r="N21" s="68">
        <f>S21/3</f>
        <v>0</v>
      </c>
      <c r="O21" s="68"/>
      <c r="P21" s="68"/>
      <c r="Q21" s="12"/>
      <c r="R21" s="20" t="s">
        <v>38</v>
      </c>
      <c r="S21" s="96">
        <v>0</v>
      </c>
      <c r="T21" s="97"/>
      <c r="U21" s="98"/>
      <c r="V21" s="21"/>
      <c r="W21" s="21"/>
    </row>
    <row r="22" spans="1:23" s="22" customFormat="1" x14ac:dyDescent="0.25">
      <c r="A22" s="15" t="s">
        <v>34</v>
      </c>
      <c r="B22" s="16"/>
      <c r="C22" s="12"/>
      <c r="D22" s="69">
        <f>SUM(D18:F21)</f>
        <v>0</v>
      </c>
      <c r="E22" s="69"/>
      <c r="F22" s="69"/>
      <c r="G22" s="12"/>
      <c r="H22" s="12"/>
      <c r="I22" s="69">
        <f>SUM(I18:K21)</f>
        <v>0</v>
      </c>
      <c r="J22" s="69"/>
      <c r="K22" s="69"/>
      <c r="L22" s="12"/>
      <c r="M22" s="12"/>
      <c r="N22" s="69">
        <f>SUM(N18:P21)</f>
        <v>0</v>
      </c>
      <c r="O22" s="69"/>
      <c r="P22" s="69"/>
      <c r="Q22" s="12"/>
      <c r="R22" s="12"/>
      <c r="S22" s="69">
        <f>SUM(D22,I22,N22)</f>
        <v>0</v>
      </c>
      <c r="T22" s="69"/>
      <c r="U22" s="69"/>
      <c r="V22" s="18"/>
      <c r="W22" s="18"/>
    </row>
    <row r="23" spans="1:23" s="19" customFormat="1" x14ac:dyDescent="0.25">
      <c r="A23" s="23" t="s">
        <v>54</v>
      </c>
      <c r="B23" s="16"/>
      <c r="C23" s="14" t="s">
        <v>55</v>
      </c>
      <c r="D23" s="68">
        <f>D15</f>
        <v>2488</v>
      </c>
      <c r="E23" s="68"/>
      <c r="F23" s="68"/>
      <c r="G23" s="12"/>
      <c r="H23" s="14" t="s">
        <v>55</v>
      </c>
      <c r="I23" s="68">
        <f>I15</f>
        <v>2987</v>
      </c>
      <c r="J23" s="68"/>
      <c r="K23" s="68"/>
      <c r="L23" s="12"/>
      <c r="M23" s="14" t="s">
        <v>55</v>
      </c>
      <c r="N23" s="68">
        <f>N15</f>
        <v>2987</v>
      </c>
      <c r="O23" s="68"/>
      <c r="P23" s="68"/>
      <c r="Q23" s="12"/>
      <c r="R23" s="14" t="s">
        <v>55</v>
      </c>
      <c r="S23" s="68">
        <f>S15</f>
        <v>8462</v>
      </c>
      <c r="T23" s="68"/>
      <c r="U23" s="68"/>
      <c r="V23" s="4"/>
      <c r="W23" s="4"/>
    </row>
    <row r="24" spans="1:23" x14ac:dyDescent="0.25">
      <c r="A24" s="15" t="s">
        <v>32</v>
      </c>
      <c r="B24" s="16"/>
      <c r="C24" s="12"/>
      <c r="D24" s="92">
        <f>D23-D22</f>
        <v>2488</v>
      </c>
      <c r="E24" s="92"/>
      <c r="F24" s="92"/>
      <c r="G24" s="12"/>
      <c r="H24" s="12"/>
      <c r="I24" s="92">
        <f>I23-I22</f>
        <v>2987</v>
      </c>
      <c r="J24" s="92"/>
      <c r="K24" s="92"/>
      <c r="L24" s="12"/>
      <c r="M24" s="12"/>
      <c r="N24" s="92">
        <f>N23-N22</f>
        <v>2987</v>
      </c>
      <c r="O24" s="92"/>
      <c r="P24" s="92"/>
      <c r="Q24" s="12"/>
      <c r="R24" s="12"/>
      <c r="S24" s="92">
        <f>S23-S22</f>
        <v>8462</v>
      </c>
      <c r="T24" s="92"/>
      <c r="U24" s="92"/>
    </row>
    <row r="25" spans="1:23" ht="45" customHeight="1" x14ac:dyDescent="0.25">
      <c r="A25" s="89" t="s">
        <v>61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</row>
    <row r="26" spans="1:23" ht="21" customHeight="1" x14ac:dyDescent="0.35">
      <c r="A26" s="6" t="s">
        <v>35</v>
      </c>
      <c r="B26" s="7"/>
      <c r="C26" s="8"/>
      <c r="D26" s="71" t="s">
        <v>29</v>
      </c>
      <c r="E26" s="71"/>
      <c r="F26" s="71"/>
      <c r="G26" s="9"/>
      <c r="H26" s="9"/>
      <c r="I26" s="71" t="s">
        <v>30</v>
      </c>
      <c r="J26" s="71"/>
      <c r="K26" s="71"/>
      <c r="L26" s="9"/>
      <c r="M26" s="9"/>
      <c r="N26" s="71" t="s">
        <v>31</v>
      </c>
      <c r="O26" s="71"/>
      <c r="P26" s="71"/>
      <c r="Q26" s="9"/>
      <c r="R26" s="9"/>
      <c r="S26" s="71"/>
      <c r="T26" s="71"/>
      <c r="U26" s="71"/>
    </row>
    <row r="27" spans="1:23" ht="15.75" thickBot="1" x14ac:dyDescent="0.3">
      <c r="A27" s="24" t="s">
        <v>56</v>
      </c>
      <c r="B27" s="16"/>
      <c r="C27" s="12"/>
      <c r="D27" s="50" t="s">
        <v>19</v>
      </c>
      <c r="E27" s="50" t="s">
        <v>13</v>
      </c>
      <c r="F27" s="50" t="s">
        <v>14</v>
      </c>
      <c r="G27" s="12"/>
      <c r="H27" s="12"/>
      <c r="I27" s="50" t="s">
        <v>15</v>
      </c>
      <c r="J27" s="50" t="s">
        <v>16</v>
      </c>
      <c r="K27" s="50" t="s">
        <v>17</v>
      </c>
      <c r="L27" s="12"/>
      <c r="M27" s="12"/>
      <c r="N27" s="50" t="s">
        <v>20</v>
      </c>
      <c r="O27" s="50" t="s">
        <v>18</v>
      </c>
      <c r="P27" s="50" t="s">
        <v>21</v>
      </c>
      <c r="Q27" s="12"/>
      <c r="R27" s="12"/>
      <c r="S27" s="91" t="s">
        <v>23</v>
      </c>
      <c r="T27" s="91"/>
      <c r="U27" s="91"/>
    </row>
    <row r="28" spans="1:23" ht="15.75" thickBot="1" x14ac:dyDescent="0.3">
      <c r="A28" s="11" t="s">
        <v>0</v>
      </c>
      <c r="B28" s="16"/>
      <c r="C28" s="12"/>
      <c r="D28" s="1">
        <v>0</v>
      </c>
      <c r="E28" s="48">
        <f t="shared" ref="E28:E42" si="0">D28</f>
        <v>0</v>
      </c>
      <c r="F28" s="48">
        <f t="shared" ref="F28:F42" si="1">D28</f>
        <v>0</v>
      </c>
      <c r="G28" s="12"/>
      <c r="H28" s="12"/>
      <c r="I28" s="48">
        <f t="shared" ref="I28:I42" si="2">D28</f>
        <v>0</v>
      </c>
      <c r="J28" s="48">
        <f t="shared" ref="J28:J42" si="3">D28</f>
        <v>0</v>
      </c>
      <c r="K28" s="48">
        <f t="shared" ref="K28:K42" si="4">D28</f>
        <v>0</v>
      </c>
      <c r="L28" s="12"/>
      <c r="M28" s="12"/>
      <c r="N28" s="48">
        <f t="shared" ref="N28:N42" si="5">D28</f>
        <v>0</v>
      </c>
      <c r="O28" s="48">
        <f t="shared" ref="O28:O42" si="6">D28</f>
        <v>0</v>
      </c>
      <c r="P28" s="48">
        <f t="shared" ref="P28:P42" si="7">D28</f>
        <v>0</v>
      </c>
      <c r="Q28" s="12"/>
      <c r="R28" s="12"/>
      <c r="S28" s="69">
        <f t="shared" ref="S28:S43" si="8">SUM(D28,E28,F28,I28,J28,K28,N28,O28,P28)</f>
        <v>0</v>
      </c>
      <c r="T28" s="69"/>
      <c r="U28" s="69"/>
    </row>
    <row r="29" spans="1:23" ht="15.75" customHeight="1" thickBot="1" x14ac:dyDescent="0.3">
      <c r="A29" s="11" t="s">
        <v>1</v>
      </c>
      <c r="B29" s="16"/>
      <c r="C29" s="12"/>
      <c r="D29" s="1">
        <v>0</v>
      </c>
      <c r="E29" s="48">
        <f t="shared" si="0"/>
        <v>0</v>
      </c>
      <c r="F29" s="48">
        <f t="shared" si="1"/>
        <v>0</v>
      </c>
      <c r="G29" s="12"/>
      <c r="H29" s="12"/>
      <c r="I29" s="48">
        <f t="shared" si="2"/>
        <v>0</v>
      </c>
      <c r="J29" s="48">
        <f t="shared" si="3"/>
        <v>0</v>
      </c>
      <c r="K29" s="48">
        <f t="shared" si="4"/>
        <v>0</v>
      </c>
      <c r="L29" s="12"/>
      <c r="M29" s="12"/>
      <c r="N29" s="48">
        <f t="shared" si="5"/>
        <v>0</v>
      </c>
      <c r="O29" s="48">
        <f t="shared" si="6"/>
        <v>0</v>
      </c>
      <c r="P29" s="48">
        <f t="shared" si="7"/>
        <v>0</v>
      </c>
      <c r="Q29" s="12"/>
      <c r="R29" s="12"/>
      <c r="S29" s="69">
        <f t="shared" si="8"/>
        <v>0</v>
      </c>
      <c r="T29" s="69"/>
      <c r="U29" s="69"/>
    </row>
    <row r="30" spans="1:23" ht="15.75" thickBot="1" x14ac:dyDescent="0.3">
      <c r="A30" s="11" t="s">
        <v>5</v>
      </c>
      <c r="B30" s="16"/>
      <c r="C30" s="12"/>
      <c r="D30" s="1">
        <v>0</v>
      </c>
      <c r="E30" s="48">
        <f t="shared" si="0"/>
        <v>0</v>
      </c>
      <c r="F30" s="48">
        <f t="shared" si="1"/>
        <v>0</v>
      </c>
      <c r="G30" s="12"/>
      <c r="H30" s="12"/>
      <c r="I30" s="48">
        <f t="shared" si="2"/>
        <v>0</v>
      </c>
      <c r="J30" s="48">
        <f t="shared" si="3"/>
        <v>0</v>
      </c>
      <c r="K30" s="48">
        <f t="shared" si="4"/>
        <v>0</v>
      </c>
      <c r="L30" s="12"/>
      <c r="M30" s="12"/>
      <c r="N30" s="48">
        <f t="shared" si="5"/>
        <v>0</v>
      </c>
      <c r="O30" s="48">
        <f t="shared" si="6"/>
        <v>0</v>
      </c>
      <c r="P30" s="48">
        <f t="shared" si="7"/>
        <v>0</v>
      </c>
      <c r="Q30" s="12"/>
      <c r="R30" s="12"/>
      <c r="S30" s="69">
        <f t="shared" si="8"/>
        <v>0</v>
      </c>
      <c r="T30" s="69"/>
      <c r="U30" s="69"/>
    </row>
    <row r="31" spans="1:23" ht="15.75" thickBot="1" x14ac:dyDescent="0.3">
      <c r="A31" s="11" t="s">
        <v>4</v>
      </c>
      <c r="B31" s="16"/>
      <c r="C31" s="12"/>
      <c r="D31" s="1">
        <v>0</v>
      </c>
      <c r="E31" s="48">
        <f t="shared" si="0"/>
        <v>0</v>
      </c>
      <c r="F31" s="48">
        <f t="shared" si="1"/>
        <v>0</v>
      </c>
      <c r="G31" s="12"/>
      <c r="H31" s="12"/>
      <c r="I31" s="48">
        <f t="shared" si="2"/>
        <v>0</v>
      </c>
      <c r="J31" s="48">
        <f t="shared" si="3"/>
        <v>0</v>
      </c>
      <c r="K31" s="48">
        <f t="shared" si="4"/>
        <v>0</v>
      </c>
      <c r="L31" s="12"/>
      <c r="M31" s="12"/>
      <c r="N31" s="48">
        <f t="shared" si="5"/>
        <v>0</v>
      </c>
      <c r="O31" s="48">
        <f t="shared" si="6"/>
        <v>0</v>
      </c>
      <c r="P31" s="48">
        <f t="shared" si="7"/>
        <v>0</v>
      </c>
      <c r="Q31" s="12"/>
      <c r="R31" s="12"/>
      <c r="S31" s="69">
        <f t="shared" si="8"/>
        <v>0</v>
      </c>
      <c r="T31" s="69"/>
      <c r="U31" s="69"/>
    </row>
    <row r="32" spans="1:23" ht="15.75" thickBot="1" x14ac:dyDescent="0.3">
      <c r="A32" s="11" t="s">
        <v>2</v>
      </c>
      <c r="B32" s="16"/>
      <c r="C32" s="12"/>
      <c r="D32" s="1">
        <v>0</v>
      </c>
      <c r="E32" s="48">
        <f t="shared" si="0"/>
        <v>0</v>
      </c>
      <c r="F32" s="48">
        <f t="shared" si="1"/>
        <v>0</v>
      </c>
      <c r="G32" s="12"/>
      <c r="H32" s="12"/>
      <c r="I32" s="48">
        <f t="shared" si="2"/>
        <v>0</v>
      </c>
      <c r="J32" s="48">
        <f t="shared" si="3"/>
        <v>0</v>
      </c>
      <c r="K32" s="48">
        <f t="shared" si="4"/>
        <v>0</v>
      </c>
      <c r="L32" s="12"/>
      <c r="M32" s="12"/>
      <c r="N32" s="48">
        <f t="shared" si="5"/>
        <v>0</v>
      </c>
      <c r="O32" s="48">
        <f t="shared" si="6"/>
        <v>0</v>
      </c>
      <c r="P32" s="48">
        <f t="shared" si="7"/>
        <v>0</v>
      </c>
      <c r="Q32" s="12"/>
      <c r="R32" s="12"/>
      <c r="S32" s="69">
        <f t="shared" si="8"/>
        <v>0</v>
      </c>
      <c r="T32" s="69"/>
      <c r="U32" s="69"/>
    </row>
    <row r="33" spans="1:23" ht="15.75" thickBot="1" x14ac:dyDescent="0.3">
      <c r="A33" s="11" t="s">
        <v>6</v>
      </c>
      <c r="B33" s="16"/>
      <c r="C33" s="12"/>
      <c r="D33" s="1">
        <v>0</v>
      </c>
      <c r="E33" s="48">
        <f t="shared" si="0"/>
        <v>0</v>
      </c>
      <c r="F33" s="48">
        <f t="shared" si="1"/>
        <v>0</v>
      </c>
      <c r="G33" s="12"/>
      <c r="H33" s="12"/>
      <c r="I33" s="48">
        <f t="shared" si="2"/>
        <v>0</v>
      </c>
      <c r="J33" s="48">
        <f t="shared" si="3"/>
        <v>0</v>
      </c>
      <c r="K33" s="48">
        <f t="shared" si="4"/>
        <v>0</v>
      </c>
      <c r="L33" s="12"/>
      <c r="M33" s="12"/>
      <c r="N33" s="48">
        <f t="shared" si="5"/>
        <v>0</v>
      </c>
      <c r="O33" s="48">
        <f t="shared" si="6"/>
        <v>0</v>
      </c>
      <c r="P33" s="48">
        <f t="shared" si="7"/>
        <v>0</v>
      </c>
      <c r="Q33" s="12"/>
      <c r="R33" s="12"/>
      <c r="S33" s="69">
        <f t="shared" si="8"/>
        <v>0</v>
      </c>
      <c r="T33" s="69"/>
      <c r="U33" s="69"/>
    </row>
    <row r="34" spans="1:23" ht="15.75" thickBot="1" x14ac:dyDescent="0.3">
      <c r="A34" s="11" t="s">
        <v>27</v>
      </c>
      <c r="B34" s="16"/>
      <c r="C34" s="12"/>
      <c r="D34" s="1">
        <v>0</v>
      </c>
      <c r="E34" s="48">
        <f t="shared" si="0"/>
        <v>0</v>
      </c>
      <c r="F34" s="48">
        <f t="shared" si="1"/>
        <v>0</v>
      </c>
      <c r="G34" s="12"/>
      <c r="H34" s="12"/>
      <c r="I34" s="48">
        <f t="shared" si="2"/>
        <v>0</v>
      </c>
      <c r="J34" s="48">
        <f t="shared" si="3"/>
        <v>0</v>
      </c>
      <c r="K34" s="48">
        <f t="shared" si="4"/>
        <v>0</v>
      </c>
      <c r="L34" s="12"/>
      <c r="M34" s="12"/>
      <c r="N34" s="48">
        <f t="shared" si="5"/>
        <v>0</v>
      </c>
      <c r="O34" s="48">
        <f t="shared" si="6"/>
        <v>0</v>
      </c>
      <c r="P34" s="48">
        <f t="shared" si="7"/>
        <v>0</v>
      </c>
      <c r="Q34" s="12"/>
      <c r="R34" s="12"/>
      <c r="S34" s="69">
        <f t="shared" si="8"/>
        <v>0</v>
      </c>
      <c r="T34" s="69"/>
      <c r="U34" s="69"/>
    </row>
    <row r="35" spans="1:23" ht="15.75" thickBot="1" x14ac:dyDescent="0.3">
      <c r="A35" s="11" t="s">
        <v>3</v>
      </c>
      <c r="B35" s="16"/>
      <c r="C35" s="12"/>
      <c r="D35" s="1">
        <v>0</v>
      </c>
      <c r="E35" s="48">
        <f t="shared" si="0"/>
        <v>0</v>
      </c>
      <c r="F35" s="48">
        <f t="shared" si="1"/>
        <v>0</v>
      </c>
      <c r="G35" s="12"/>
      <c r="H35" s="12"/>
      <c r="I35" s="48">
        <f t="shared" si="2"/>
        <v>0</v>
      </c>
      <c r="J35" s="48">
        <f t="shared" si="3"/>
        <v>0</v>
      </c>
      <c r="K35" s="48">
        <f t="shared" si="4"/>
        <v>0</v>
      </c>
      <c r="L35" s="12"/>
      <c r="M35" s="12"/>
      <c r="N35" s="48">
        <f t="shared" si="5"/>
        <v>0</v>
      </c>
      <c r="O35" s="48">
        <f t="shared" si="6"/>
        <v>0</v>
      </c>
      <c r="P35" s="48">
        <f t="shared" si="7"/>
        <v>0</v>
      </c>
      <c r="Q35" s="12"/>
      <c r="R35" s="12"/>
      <c r="S35" s="69">
        <f t="shared" si="8"/>
        <v>0</v>
      </c>
      <c r="T35" s="69"/>
      <c r="U35" s="69"/>
    </row>
    <row r="36" spans="1:23" ht="15.75" thickBot="1" x14ac:dyDescent="0.3">
      <c r="A36" s="25" t="s">
        <v>24</v>
      </c>
      <c r="B36" s="16"/>
      <c r="C36" s="12"/>
      <c r="D36" s="1">
        <v>0</v>
      </c>
      <c r="E36" s="48">
        <f t="shared" si="0"/>
        <v>0</v>
      </c>
      <c r="F36" s="48">
        <f t="shared" si="1"/>
        <v>0</v>
      </c>
      <c r="G36" s="12"/>
      <c r="H36" s="12"/>
      <c r="I36" s="48">
        <f t="shared" si="2"/>
        <v>0</v>
      </c>
      <c r="J36" s="48">
        <f t="shared" si="3"/>
        <v>0</v>
      </c>
      <c r="K36" s="48">
        <f t="shared" si="4"/>
        <v>0</v>
      </c>
      <c r="L36" s="12"/>
      <c r="M36" s="12"/>
      <c r="N36" s="48">
        <f t="shared" si="5"/>
        <v>0</v>
      </c>
      <c r="O36" s="48">
        <f t="shared" si="6"/>
        <v>0</v>
      </c>
      <c r="P36" s="48">
        <f t="shared" si="7"/>
        <v>0</v>
      </c>
      <c r="Q36" s="12"/>
      <c r="R36" s="12"/>
      <c r="S36" s="69">
        <f t="shared" si="8"/>
        <v>0</v>
      </c>
      <c r="T36" s="69"/>
      <c r="U36" s="69"/>
    </row>
    <row r="37" spans="1:23" ht="15.75" thickBot="1" x14ac:dyDescent="0.3">
      <c r="A37" s="25" t="s">
        <v>28</v>
      </c>
      <c r="B37" s="16"/>
      <c r="C37" s="12"/>
      <c r="D37" s="1">
        <v>0</v>
      </c>
      <c r="E37" s="48">
        <f t="shared" si="0"/>
        <v>0</v>
      </c>
      <c r="F37" s="48">
        <f t="shared" si="1"/>
        <v>0</v>
      </c>
      <c r="G37" s="12"/>
      <c r="H37" s="12"/>
      <c r="I37" s="48">
        <f t="shared" si="2"/>
        <v>0</v>
      </c>
      <c r="J37" s="48">
        <f t="shared" si="3"/>
        <v>0</v>
      </c>
      <c r="K37" s="48">
        <f t="shared" si="4"/>
        <v>0</v>
      </c>
      <c r="L37" s="12"/>
      <c r="M37" s="12"/>
      <c r="N37" s="48">
        <f t="shared" si="5"/>
        <v>0</v>
      </c>
      <c r="O37" s="48">
        <f t="shared" si="6"/>
        <v>0</v>
      </c>
      <c r="P37" s="48">
        <f t="shared" si="7"/>
        <v>0</v>
      </c>
      <c r="Q37" s="12"/>
      <c r="R37" s="12"/>
      <c r="S37" s="69">
        <f t="shared" si="8"/>
        <v>0</v>
      </c>
      <c r="T37" s="69"/>
      <c r="U37" s="69"/>
    </row>
    <row r="38" spans="1:23" ht="15.75" thickBot="1" x14ac:dyDescent="0.3">
      <c r="A38" s="25" t="s">
        <v>25</v>
      </c>
      <c r="B38" s="16"/>
      <c r="C38" s="12"/>
      <c r="D38" s="1">
        <v>0</v>
      </c>
      <c r="E38" s="48">
        <f t="shared" si="0"/>
        <v>0</v>
      </c>
      <c r="F38" s="48">
        <f t="shared" si="1"/>
        <v>0</v>
      </c>
      <c r="G38" s="12"/>
      <c r="H38" s="12"/>
      <c r="I38" s="48">
        <f t="shared" si="2"/>
        <v>0</v>
      </c>
      <c r="J38" s="48">
        <f t="shared" si="3"/>
        <v>0</v>
      </c>
      <c r="K38" s="48">
        <f t="shared" si="4"/>
        <v>0</v>
      </c>
      <c r="L38" s="12"/>
      <c r="M38" s="12"/>
      <c r="N38" s="48">
        <f t="shared" si="5"/>
        <v>0</v>
      </c>
      <c r="O38" s="48">
        <f t="shared" si="6"/>
        <v>0</v>
      </c>
      <c r="P38" s="48">
        <f t="shared" si="7"/>
        <v>0</v>
      </c>
      <c r="Q38" s="12"/>
      <c r="R38" s="12"/>
      <c r="S38" s="69">
        <f t="shared" si="8"/>
        <v>0</v>
      </c>
      <c r="T38" s="69"/>
      <c r="U38" s="69"/>
    </row>
    <row r="39" spans="1:23" ht="15.75" thickBot="1" x14ac:dyDescent="0.3">
      <c r="A39" s="25" t="s">
        <v>26</v>
      </c>
      <c r="B39" s="16"/>
      <c r="C39" s="12"/>
      <c r="D39" s="1">
        <v>0</v>
      </c>
      <c r="E39" s="48">
        <f t="shared" si="0"/>
        <v>0</v>
      </c>
      <c r="F39" s="48">
        <f t="shared" si="1"/>
        <v>0</v>
      </c>
      <c r="G39" s="12"/>
      <c r="H39" s="12"/>
      <c r="I39" s="48">
        <f t="shared" si="2"/>
        <v>0</v>
      </c>
      <c r="J39" s="48">
        <f t="shared" si="3"/>
        <v>0</v>
      </c>
      <c r="K39" s="48">
        <f t="shared" si="4"/>
        <v>0</v>
      </c>
      <c r="L39" s="12"/>
      <c r="M39" s="12"/>
      <c r="N39" s="48">
        <f t="shared" si="5"/>
        <v>0</v>
      </c>
      <c r="O39" s="48">
        <f t="shared" si="6"/>
        <v>0</v>
      </c>
      <c r="P39" s="48">
        <f t="shared" si="7"/>
        <v>0</v>
      </c>
      <c r="Q39" s="12"/>
      <c r="R39" s="12"/>
      <c r="S39" s="69">
        <f t="shared" si="8"/>
        <v>0</v>
      </c>
      <c r="T39" s="69"/>
      <c r="U39" s="69"/>
    </row>
    <row r="40" spans="1:23" ht="15.75" thickBot="1" x14ac:dyDescent="0.3">
      <c r="A40" s="25" t="s">
        <v>33</v>
      </c>
      <c r="B40" s="16"/>
      <c r="C40" s="12"/>
      <c r="D40" s="1">
        <v>0</v>
      </c>
      <c r="E40" s="48">
        <f t="shared" si="0"/>
        <v>0</v>
      </c>
      <c r="F40" s="48">
        <f t="shared" si="1"/>
        <v>0</v>
      </c>
      <c r="G40" s="12"/>
      <c r="H40" s="12"/>
      <c r="I40" s="48">
        <f t="shared" si="2"/>
        <v>0</v>
      </c>
      <c r="J40" s="48">
        <f t="shared" si="3"/>
        <v>0</v>
      </c>
      <c r="K40" s="48">
        <f t="shared" si="4"/>
        <v>0</v>
      </c>
      <c r="L40" s="12"/>
      <c r="M40" s="12"/>
      <c r="N40" s="48">
        <f t="shared" si="5"/>
        <v>0</v>
      </c>
      <c r="O40" s="48">
        <f t="shared" si="6"/>
        <v>0</v>
      </c>
      <c r="P40" s="48">
        <f t="shared" si="7"/>
        <v>0</v>
      </c>
      <c r="Q40" s="12"/>
      <c r="R40" s="12"/>
      <c r="S40" s="69">
        <f t="shared" si="8"/>
        <v>0</v>
      </c>
      <c r="T40" s="69"/>
      <c r="U40" s="69"/>
    </row>
    <row r="41" spans="1:23" ht="15.75" thickBot="1" x14ac:dyDescent="0.3">
      <c r="A41" s="25" t="s">
        <v>33</v>
      </c>
      <c r="B41" s="16"/>
      <c r="C41" s="12"/>
      <c r="D41" s="2">
        <v>0</v>
      </c>
      <c r="E41" s="48">
        <f t="shared" si="0"/>
        <v>0</v>
      </c>
      <c r="F41" s="48">
        <f t="shared" si="1"/>
        <v>0</v>
      </c>
      <c r="G41" s="12"/>
      <c r="H41" s="12"/>
      <c r="I41" s="48">
        <f t="shared" si="2"/>
        <v>0</v>
      </c>
      <c r="J41" s="48">
        <f t="shared" si="3"/>
        <v>0</v>
      </c>
      <c r="K41" s="48">
        <f t="shared" si="4"/>
        <v>0</v>
      </c>
      <c r="L41" s="12"/>
      <c r="M41" s="12"/>
      <c r="N41" s="48">
        <f t="shared" si="5"/>
        <v>0</v>
      </c>
      <c r="O41" s="48">
        <f t="shared" si="6"/>
        <v>0</v>
      </c>
      <c r="P41" s="48">
        <f t="shared" si="7"/>
        <v>0</v>
      </c>
      <c r="Q41" s="12"/>
      <c r="R41" s="12"/>
      <c r="S41" s="69">
        <f t="shared" si="8"/>
        <v>0</v>
      </c>
      <c r="T41" s="69"/>
      <c r="U41" s="69"/>
    </row>
    <row r="42" spans="1:23" x14ac:dyDescent="0.25">
      <c r="A42" s="26" t="s">
        <v>33</v>
      </c>
      <c r="B42" s="16"/>
      <c r="C42" s="20" t="s">
        <v>38</v>
      </c>
      <c r="D42" s="3">
        <v>0</v>
      </c>
      <c r="E42" s="49">
        <f t="shared" si="0"/>
        <v>0</v>
      </c>
      <c r="F42" s="49">
        <f t="shared" si="1"/>
        <v>0</v>
      </c>
      <c r="G42" s="12"/>
      <c r="H42" s="14" t="s">
        <v>38</v>
      </c>
      <c r="I42" s="49">
        <f t="shared" si="2"/>
        <v>0</v>
      </c>
      <c r="J42" s="49">
        <f t="shared" si="3"/>
        <v>0</v>
      </c>
      <c r="K42" s="49">
        <f t="shared" si="4"/>
        <v>0</v>
      </c>
      <c r="L42" s="12"/>
      <c r="M42" s="14" t="s">
        <v>38</v>
      </c>
      <c r="N42" s="49">
        <f t="shared" si="5"/>
        <v>0</v>
      </c>
      <c r="O42" s="49">
        <f t="shared" si="6"/>
        <v>0</v>
      </c>
      <c r="P42" s="49">
        <f t="shared" si="7"/>
        <v>0</v>
      </c>
      <c r="Q42" s="12"/>
      <c r="R42" s="14" t="s">
        <v>38</v>
      </c>
      <c r="S42" s="68">
        <f t="shared" si="8"/>
        <v>0</v>
      </c>
      <c r="T42" s="68"/>
      <c r="U42" s="68"/>
      <c r="V42" s="27"/>
      <c r="W42" s="27"/>
    </row>
    <row r="43" spans="1:23" s="29" customFormat="1" x14ac:dyDescent="0.25">
      <c r="A43" s="15" t="s">
        <v>37</v>
      </c>
      <c r="B43" s="16"/>
      <c r="C43" s="12"/>
      <c r="D43" s="48">
        <f>SUM(D28:D42)</f>
        <v>0</v>
      </c>
      <c r="E43" s="48">
        <f>SUM(E28:E42)</f>
        <v>0</v>
      </c>
      <c r="F43" s="48">
        <f>SUM(F28:F42)</f>
        <v>0</v>
      </c>
      <c r="G43" s="12"/>
      <c r="H43" s="12"/>
      <c r="I43" s="51">
        <f>SUM(I28:I42)</f>
        <v>0</v>
      </c>
      <c r="J43" s="51">
        <f>SUM(J28:J42)</f>
        <v>0</v>
      </c>
      <c r="K43" s="51">
        <f>SUM(K28:K42)</f>
        <v>0</v>
      </c>
      <c r="L43" s="12"/>
      <c r="M43" s="12"/>
      <c r="N43" s="51">
        <f>SUM(N28:N42)</f>
        <v>0</v>
      </c>
      <c r="O43" s="51">
        <f>SUM(O28:O42)</f>
        <v>0</v>
      </c>
      <c r="P43" s="51">
        <f>SUM(P28:P42)</f>
        <v>0</v>
      </c>
      <c r="Q43" s="12"/>
      <c r="R43" s="12"/>
      <c r="S43" s="88">
        <f t="shared" si="8"/>
        <v>0</v>
      </c>
      <c r="T43" s="88"/>
      <c r="U43" s="88"/>
      <c r="V43" s="28"/>
      <c r="W43" s="28"/>
    </row>
    <row r="44" spans="1:23" s="30" customFormat="1" x14ac:dyDescent="0.25">
      <c r="A44" s="15" t="s">
        <v>57</v>
      </c>
      <c r="B44" s="16"/>
      <c r="C44" s="12"/>
      <c r="D44" s="69">
        <f>SUM(D43,E43,F43)</f>
        <v>0</v>
      </c>
      <c r="E44" s="69"/>
      <c r="F44" s="69"/>
      <c r="G44" s="12"/>
      <c r="H44" s="12"/>
      <c r="I44" s="69">
        <f>SUM(I43,J43,K43)</f>
        <v>0</v>
      </c>
      <c r="J44" s="69"/>
      <c r="K44" s="69"/>
      <c r="L44" s="12"/>
      <c r="M44" s="12"/>
      <c r="N44" s="69">
        <f>SUM(N43,O43,P43)</f>
        <v>0</v>
      </c>
      <c r="O44" s="69"/>
      <c r="P44" s="69"/>
      <c r="Q44" s="12"/>
      <c r="R44" s="12"/>
      <c r="S44" s="48"/>
      <c r="T44" s="48"/>
      <c r="U44" s="48"/>
      <c r="V44" s="4"/>
      <c r="W44" s="4"/>
    </row>
    <row r="45" spans="1:23" ht="21" customHeight="1" x14ac:dyDescent="0.35">
      <c r="A45" s="6" t="s">
        <v>40</v>
      </c>
      <c r="B45" s="7"/>
      <c r="C45" s="8"/>
      <c r="D45" s="71" t="s">
        <v>29</v>
      </c>
      <c r="E45" s="71"/>
      <c r="F45" s="71"/>
      <c r="G45" s="9"/>
      <c r="H45" s="9"/>
      <c r="I45" s="71" t="s">
        <v>30</v>
      </c>
      <c r="J45" s="71"/>
      <c r="K45" s="71"/>
      <c r="L45" s="9"/>
      <c r="M45" s="9"/>
      <c r="N45" s="71" t="s">
        <v>31</v>
      </c>
      <c r="O45" s="71"/>
      <c r="P45" s="71"/>
      <c r="Q45" s="9"/>
      <c r="R45" s="9"/>
      <c r="S45" s="71" t="s">
        <v>23</v>
      </c>
      <c r="T45" s="71"/>
      <c r="U45" s="71"/>
    </row>
    <row r="46" spans="1:23" x14ac:dyDescent="0.25">
      <c r="A46" s="15" t="s">
        <v>32</v>
      </c>
      <c r="B46" s="16"/>
      <c r="C46" s="12"/>
      <c r="D46" s="69">
        <f>D24</f>
        <v>2488</v>
      </c>
      <c r="E46" s="69"/>
      <c r="F46" s="69"/>
      <c r="G46" s="12"/>
      <c r="H46" s="12"/>
      <c r="I46" s="69">
        <f>I24</f>
        <v>2987</v>
      </c>
      <c r="J46" s="69"/>
      <c r="K46" s="69"/>
      <c r="L46" s="12"/>
      <c r="M46" s="12"/>
      <c r="N46" s="69">
        <f>N24</f>
        <v>2987</v>
      </c>
      <c r="O46" s="69"/>
      <c r="P46" s="69"/>
      <c r="Q46" s="12"/>
      <c r="R46" s="12"/>
      <c r="S46" s="69">
        <f>S24</f>
        <v>8462</v>
      </c>
      <c r="T46" s="69"/>
      <c r="U46" s="69"/>
    </row>
    <row r="47" spans="1:23" x14ac:dyDescent="0.25">
      <c r="A47" s="15" t="s">
        <v>57</v>
      </c>
      <c r="B47" s="16"/>
      <c r="C47" s="14" t="s">
        <v>38</v>
      </c>
      <c r="D47" s="68">
        <f>D44</f>
        <v>0</v>
      </c>
      <c r="E47" s="68"/>
      <c r="F47" s="68"/>
      <c r="G47" s="12"/>
      <c r="H47" s="14" t="s">
        <v>38</v>
      </c>
      <c r="I47" s="68">
        <f>I44</f>
        <v>0</v>
      </c>
      <c r="J47" s="68"/>
      <c r="K47" s="68"/>
      <c r="L47" s="12"/>
      <c r="M47" s="14" t="s">
        <v>38</v>
      </c>
      <c r="N47" s="68">
        <f>N44</f>
        <v>0</v>
      </c>
      <c r="O47" s="68"/>
      <c r="P47" s="68"/>
      <c r="Q47" s="12"/>
      <c r="R47" s="14" t="s">
        <v>38</v>
      </c>
      <c r="S47" s="68">
        <f>SUM(D47,I47,N47)</f>
        <v>0</v>
      </c>
      <c r="T47" s="68"/>
      <c r="U47" s="68"/>
      <c r="V47" s="31"/>
      <c r="W47" s="31"/>
    </row>
    <row r="48" spans="1:23" s="36" customFormat="1" ht="16.5" thickBot="1" x14ac:dyDescent="0.3">
      <c r="A48" s="32" t="s">
        <v>39</v>
      </c>
      <c r="B48" s="33"/>
      <c r="C48" s="34"/>
      <c r="D48" s="79">
        <f>SUM(D46:F47)</f>
        <v>2488</v>
      </c>
      <c r="E48" s="79"/>
      <c r="F48" s="79"/>
      <c r="G48" s="33"/>
      <c r="H48" s="33"/>
      <c r="I48" s="79">
        <f>SUM(I46:K47)</f>
        <v>2987</v>
      </c>
      <c r="J48" s="79"/>
      <c r="K48" s="79"/>
      <c r="L48" s="33"/>
      <c r="M48" s="33"/>
      <c r="N48" s="79">
        <f>SUM(N46:P47)</f>
        <v>2987</v>
      </c>
      <c r="O48" s="79"/>
      <c r="P48" s="79"/>
      <c r="Q48" s="33"/>
      <c r="R48" s="33"/>
      <c r="S48" s="80">
        <f>IF((SUM(S46:U47)&lt;=0), 0, (SUM(S46:U47)))</f>
        <v>8462</v>
      </c>
      <c r="T48" s="81"/>
      <c r="U48" s="82"/>
      <c r="V48" s="35"/>
      <c r="W48" s="35" t="s">
        <v>47</v>
      </c>
    </row>
    <row r="49" spans="1:26" s="36" customFormat="1" ht="16.5" customHeight="1" thickBot="1" x14ac:dyDescent="0.25">
      <c r="A49" s="37" t="s">
        <v>41</v>
      </c>
      <c r="B49" s="38"/>
      <c r="C49" s="38"/>
      <c r="D49" s="83"/>
      <c r="E49" s="83"/>
      <c r="F49" s="83"/>
      <c r="G49" s="38"/>
      <c r="H49" s="38"/>
      <c r="I49" s="83"/>
      <c r="J49" s="83"/>
      <c r="K49" s="83"/>
      <c r="L49" s="38"/>
      <c r="M49" s="38"/>
      <c r="N49" s="83"/>
      <c r="O49" s="83"/>
      <c r="P49" s="83"/>
      <c r="Q49" s="34"/>
      <c r="R49" s="34"/>
      <c r="S49" s="84">
        <f>30355-S22</f>
        <v>30355</v>
      </c>
      <c r="T49" s="85"/>
      <c r="U49" s="86"/>
      <c r="V49" s="43"/>
      <c r="W49" s="35"/>
    </row>
    <row r="50" spans="1:26" ht="75" customHeight="1" x14ac:dyDescent="0.25">
      <c r="A50" s="87" t="str">
        <f>IF(S48 &gt; S49, W48&amp; W50&amp; W51, W53)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35" t="s">
        <v>44</v>
      </c>
      <c r="W50" s="35" t="s">
        <v>48</v>
      </c>
    </row>
    <row r="51" spans="1:26" ht="21" customHeight="1" thickBot="1" x14ac:dyDescent="0.4">
      <c r="A51" s="6" t="s">
        <v>49</v>
      </c>
      <c r="B51" s="39"/>
      <c r="C51" s="40"/>
      <c r="D51" s="71"/>
      <c r="E51" s="71"/>
      <c r="F51" s="71"/>
      <c r="G51" s="41"/>
      <c r="H51" s="41"/>
      <c r="I51" s="71"/>
      <c r="J51" s="71"/>
      <c r="K51" s="71"/>
      <c r="L51" s="41"/>
      <c r="M51" s="41"/>
      <c r="N51" s="71"/>
      <c r="O51" s="71"/>
      <c r="P51" s="71"/>
      <c r="Q51" s="41"/>
      <c r="R51" s="41"/>
      <c r="S51" s="71"/>
      <c r="T51" s="71"/>
      <c r="U51" s="71"/>
      <c r="V51" s="35" t="s">
        <v>45</v>
      </c>
      <c r="W51" s="35" t="s">
        <v>50</v>
      </c>
    </row>
    <row r="52" spans="1:26" ht="16.5" customHeight="1" thickBot="1" x14ac:dyDescent="0.3">
      <c r="A52" s="72" t="s">
        <v>39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12"/>
      <c r="R52" s="12"/>
      <c r="S52" s="73">
        <f>IF(S48&gt;=S49,"Attention! See above.",S48)</f>
        <v>8462</v>
      </c>
      <c r="T52" s="74"/>
      <c r="U52" s="75"/>
      <c r="V52" s="35" t="s">
        <v>46</v>
      </c>
      <c r="W52" s="35"/>
    </row>
    <row r="53" spans="1:26" x14ac:dyDescent="0.25">
      <c r="A53" s="76" t="s">
        <v>78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12"/>
      <c r="R53" s="12" t="s">
        <v>38</v>
      </c>
      <c r="S53" s="68">
        <f>S52*0.0464</f>
        <v>392.63679999999999</v>
      </c>
      <c r="T53" s="68"/>
      <c r="U53" s="68"/>
      <c r="V53" s="35"/>
      <c r="W53" s="35" t="s">
        <v>69</v>
      </c>
    </row>
    <row r="54" spans="1:26" ht="16.5" customHeight="1" x14ac:dyDescent="0.25">
      <c r="A54" s="77" t="s">
        <v>22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42"/>
      <c r="R54" s="42"/>
      <c r="S54" s="78">
        <f>SUM(S52,S53)</f>
        <v>8854.6368000000002</v>
      </c>
      <c r="T54" s="78"/>
      <c r="U54" s="78"/>
      <c r="V54" s="43"/>
      <c r="W54" s="43"/>
    </row>
    <row r="55" spans="1:26" ht="21" customHeight="1" x14ac:dyDescent="0.35">
      <c r="A55" s="6" t="s">
        <v>52</v>
      </c>
      <c r="B55" s="7"/>
      <c r="C55" s="8"/>
      <c r="D55" s="71" t="s">
        <v>29</v>
      </c>
      <c r="E55" s="71"/>
      <c r="F55" s="71"/>
      <c r="G55" s="9"/>
      <c r="H55" s="9"/>
      <c r="I55" s="71" t="s">
        <v>30</v>
      </c>
      <c r="J55" s="71"/>
      <c r="K55" s="71"/>
      <c r="L55" s="9"/>
      <c r="M55" s="9"/>
      <c r="N55" s="71" t="s">
        <v>31</v>
      </c>
      <c r="O55" s="71"/>
      <c r="P55" s="71"/>
      <c r="Q55" s="9"/>
      <c r="R55" s="9"/>
      <c r="S55" s="71"/>
      <c r="T55" s="71"/>
      <c r="U55" s="71"/>
    </row>
    <row r="56" spans="1:26" x14ac:dyDescent="0.25">
      <c r="A56" s="15" t="s">
        <v>53</v>
      </c>
      <c r="B56" s="12"/>
      <c r="C56" s="12"/>
      <c r="D56" s="69">
        <f>D9</f>
        <v>2738</v>
      </c>
      <c r="E56" s="69"/>
      <c r="F56" s="69"/>
      <c r="G56" s="12"/>
      <c r="H56" s="12"/>
      <c r="I56" s="69">
        <f>I9</f>
        <v>2737</v>
      </c>
      <c r="J56" s="69"/>
      <c r="K56" s="69"/>
      <c r="L56" s="12"/>
      <c r="M56" s="12"/>
      <c r="N56" s="69">
        <f>N9</f>
        <v>2737</v>
      </c>
      <c r="O56" s="69"/>
      <c r="P56" s="69"/>
      <c r="Q56" s="12"/>
      <c r="R56" s="12"/>
      <c r="S56" s="69"/>
      <c r="T56" s="69"/>
      <c r="U56" s="69"/>
    </row>
    <row r="57" spans="1:26" x14ac:dyDescent="0.25">
      <c r="A57" s="15" t="s">
        <v>43</v>
      </c>
      <c r="B57" s="12"/>
      <c r="C57" s="12"/>
      <c r="D57" s="69">
        <f>-D13</f>
        <v>-500</v>
      </c>
      <c r="E57" s="69"/>
      <c r="F57" s="69"/>
      <c r="G57" s="48"/>
      <c r="H57" s="48"/>
      <c r="I57" s="69"/>
      <c r="J57" s="69"/>
      <c r="K57" s="69"/>
      <c r="L57" s="48"/>
      <c r="M57" s="48"/>
      <c r="N57" s="69"/>
      <c r="O57" s="69"/>
      <c r="P57" s="69"/>
      <c r="Q57" s="12"/>
      <c r="R57" s="12"/>
      <c r="S57" s="69"/>
      <c r="T57" s="69"/>
      <c r="U57" s="69"/>
    </row>
    <row r="58" spans="1:26" x14ac:dyDescent="0.25">
      <c r="A58" s="15" t="s">
        <v>51</v>
      </c>
      <c r="B58" s="16"/>
      <c r="C58" s="12"/>
      <c r="D58" s="69">
        <f>-D14</f>
        <v>0</v>
      </c>
      <c r="E58" s="69"/>
      <c r="F58" s="69"/>
      <c r="G58" s="48"/>
      <c r="H58" s="48"/>
      <c r="I58" s="69">
        <f>-I14</f>
        <v>0</v>
      </c>
      <c r="J58" s="69"/>
      <c r="K58" s="69"/>
      <c r="L58" s="48"/>
      <c r="M58" s="48"/>
      <c r="N58" s="69">
        <f>-N14</f>
        <v>0</v>
      </c>
      <c r="O58" s="69"/>
      <c r="P58" s="69"/>
      <c r="Q58" s="12"/>
      <c r="R58" s="12"/>
      <c r="S58" s="69"/>
      <c r="T58" s="69"/>
      <c r="U58" s="69"/>
    </row>
    <row r="59" spans="1:26" x14ac:dyDescent="0.25">
      <c r="A59" s="15" t="s">
        <v>58</v>
      </c>
      <c r="B59" s="16"/>
      <c r="C59" s="12"/>
      <c r="D59" s="69">
        <f>-D22</f>
        <v>0</v>
      </c>
      <c r="E59" s="69"/>
      <c r="F59" s="69"/>
      <c r="G59" s="48"/>
      <c r="H59" s="48"/>
      <c r="I59" s="69">
        <f>-I22</f>
        <v>0</v>
      </c>
      <c r="J59" s="69"/>
      <c r="K59" s="69"/>
      <c r="L59" s="48"/>
      <c r="M59" s="48"/>
      <c r="N59" s="69">
        <f>-N22</f>
        <v>0</v>
      </c>
      <c r="O59" s="69"/>
      <c r="P59" s="69"/>
      <c r="Q59" s="12"/>
      <c r="R59" s="12"/>
      <c r="S59" s="69"/>
      <c r="T59" s="69"/>
      <c r="U59" s="69"/>
    </row>
    <row r="60" spans="1:26" x14ac:dyDescent="0.25">
      <c r="A60" s="23" t="s">
        <v>59</v>
      </c>
      <c r="B60" s="16"/>
      <c r="C60" s="14" t="s">
        <v>38</v>
      </c>
      <c r="D60" s="68">
        <f>-(S52/3)</f>
        <v>-2820.6666666666665</v>
      </c>
      <c r="E60" s="68"/>
      <c r="F60" s="68"/>
      <c r="G60" s="48"/>
      <c r="H60" s="49" t="s">
        <v>38</v>
      </c>
      <c r="I60" s="68">
        <f>-(S52/3)</f>
        <v>-2820.6666666666665</v>
      </c>
      <c r="J60" s="68"/>
      <c r="K60" s="68"/>
      <c r="L60" s="48"/>
      <c r="M60" s="49" t="s">
        <v>38</v>
      </c>
      <c r="N60" s="68">
        <f>-(S52/3)</f>
        <v>-2820.6666666666665</v>
      </c>
      <c r="O60" s="68"/>
      <c r="P60" s="68"/>
      <c r="Q60" s="12"/>
      <c r="R60" s="12"/>
      <c r="S60" s="69"/>
      <c r="T60" s="69"/>
      <c r="U60" s="69"/>
    </row>
    <row r="61" spans="1:26" ht="16.5" customHeight="1" x14ac:dyDescent="0.25">
      <c r="A61" s="61" t="s">
        <v>42</v>
      </c>
      <c r="B61" s="62"/>
      <c r="C61" s="63"/>
      <c r="D61" s="66">
        <f>SUM(D56:F60)</f>
        <v>-582.66666666666652</v>
      </c>
      <c r="E61" s="66"/>
      <c r="F61" s="66"/>
      <c r="G61" s="63"/>
      <c r="H61" s="63"/>
      <c r="I61" s="66">
        <f>SUM(I56:K60)</f>
        <v>-83.666666666666515</v>
      </c>
      <c r="J61" s="66"/>
      <c r="K61" s="66"/>
      <c r="L61" s="63"/>
      <c r="M61" s="63"/>
      <c r="N61" s="66">
        <f>SUM(N56:P60)</f>
        <v>-83.666666666666515</v>
      </c>
      <c r="O61" s="66"/>
      <c r="P61" s="66"/>
      <c r="Q61" s="63"/>
      <c r="R61" s="63"/>
      <c r="S61" s="67"/>
      <c r="T61" s="67"/>
      <c r="U61" s="67"/>
    </row>
    <row r="62" spans="1:26" ht="16.5" customHeight="1" x14ac:dyDescent="0.25">
      <c r="A62" s="70" t="s">
        <v>74</v>
      </c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60"/>
      <c r="W62" s="60"/>
      <c r="X62" s="60"/>
      <c r="Y62" s="60"/>
      <c r="Z62" s="60"/>
    </row>
    <row r="63" spans="1:26" ht="45" customHeight="1" x14ac:dyDescent="0.25">
      <c r="A63" s="64" t="s">
        <v>75</v>
      </c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</row>
  </sheetData>
  <sheetProtection algorithmName="SHA-512" hashValue="QqOX3GEl8X5POFcquSOu9JKPXumSpwb6XjWCHyXxMbUyLwPz2JAL5VyKimL72Vs4EwvsAzfiUZUbiYXYSJtKrg==" saltValue="a7EuVlAiywlDSG60g8E2Gw==" spinCount="100000" sheet="1" objects="1" scenarios="1"/>
  <mergeCells count="167">
    <mergeCell ref="D11:F11"/>
    <mergeCell ref="I11:K11"/>
    <mergeCell ref="N11:P11"/>
    <mergeCell ref="S11:U11"/>
    <mergeCell ref="D5:F5"/>
    <mergeCell ref="I5:K5"/>
    <mergeCell ref="N5:P5"/>
    <mergeCell ref="S5:U5"/>
    <mergeCell ref="D8:F8"/>
    <mergeCell ref="I8:K8"/>
    <mergeCell ref="N8:P8"/>
    <mergeCell ref="S8:U8"/>
    <mergeCell ref="D10:F10"/>
    <mergeCell ref="I10:K10"/>
    <mergeCell ref="N10:P10"/>
    <mergeCell ref="S10:U10"/>
    <mergeCell ref="A1:U1"/>
    <mergeCell ref="A2:U2"/>
    <mergeCell ref="A3:U3"/>
    <mergeCell ref="D4:F4"/>
    <mergeCell ref="I4:K4"/>
    <mergeCell ref="N4:P4"/>
    <mergeCell ref="S4:U4"/>
    <mergeCell ref="D9:F9"/>
    <mergeCell ref="I9:K9"/>
    <mergeCell ref="N9:P9"/>
    <mergeCell ref="S9:U9"/>
    <mergeCell ref="D6:F6"/>
    <mergeCell ref="D7:F7"/>
    <mergeCell ref="I6:K6"/>
    <mergeCell ref="I7:K7"/>
    <mergeCell ref="N6:P6"/>
    <mergeCell ref="N7:P7"/>
    <mergeCell ref="S6:U6"/>
    <mergeCell ref="S7:U7"/>
    <mergeCell ref="D14:F14"/>
    <mergeCell ref="I14:K14"/>
    <mergeCell ref="N14:P14"/>
    <mergeCell ref="S14:U14"/>
    <mergeCell ref="D15:F15"/>
    <mergeCell ref="I15:K15"/>
    <mergeCell ref="N15:P15"/>
    <mergeCell ref="S15:U15"/>
    <mergeCell ref="A12:U12"/>
    <mergeCell ref="D13:F13"/>
    <mergeCell ref="I13:K13"/>
    <mergeCell ref="N13:P13"/>
    <mergeCell ref="S13:U13"/>
    <mergeCell ref="D19:F19"/>
    <mergeCell ref="I19:K19"/>
    <mergeCell ref="N19:P19"/>
    <mergeCell ref="S19:U19"/>
    <mergeCell ref="A16:U16"/>
    <mergeCell ref="D18:F18"/>
    <mergeCell ref="I18:K18"/>
    <mergeCell ref="N18:P18"/>
    <mergeCell ref="S18:U18"/>
    <mergeCell ref="D17:F17"/>
    <mergeCell ref="I17:K17"/>
    <mergeCell ref="N17:P17"/>
    <mergeCell ref="S17:U17"/>
    <mergeCell ref="D22:F22"/>
    <mergeCell ref="I22:K22"/>
    <mergeCell ref="N22:P22"/>
    <mergeCell ref="S22:U22"/>
    <mergeCell ref="D23:F23"/>
    <mergeCell ref="I23:K23"/>
    <mergeCell ref="N23:P23"/>
    <mergeCell ref="S23:U23"/>
    <mergeCell ref="D20:F20"/>
    <mergeCell ref="I20:K20"/>
    <mergeCell ref="N20:P20"/>
    <mergeCell ref="S20:U20"/>
    <mergeCell ref="D21:F21"/>
    <mergeCell ref="I21:K21"/>
    <mergeCell ref="N21:P21"/>
    <mergeCell ref="S21:U21"/>
    <mergeCell ref="A25:U25"/>
    <mergeCell ref="S27:U27"/>
    <mergeCell ref="S28:U28"/>
    <mergeCell ref="S29:U29"/>
    <mergeCell ref="S30:U30"/>
    <mergeCell ref="S31:U31"/>
    <mergeCell ref="D24:F24"/>
    <mergeCell ref="I24:K24"/>
    <mergeCell ref="N24:P24"/>
    <mergeCell ref="S24:U24"/>
    <mergeCell ref="D26:F26"/>
    <mergeCell ref="I26:K26"/>
    <mergeCell ref="N26:P26"/>
    <mergeCell ref="S26:U26"/>
    <mergeCell ref="S38:U38"/>
    <mergeCell ref="S39:U39"/>
    <mergeCell ref="S40:U40"/>
    <mergeCell ref="S41:U41"/>
    <mergeCell ref="S42:U42"/>
    <mergeCell ref="S43:U43"/>
    <mergeCell ref="S45:U45"/>
    <mergeCell ref="S32:U32"/>
    <mergeCell ref="S33:U33"/>
    <mergeCell ref="S34:U34"/>
    <mergeCell ref="S35:U35"/>
    <mergeCell ref="S36:U36"/>
    <mergeCell ref="S37:U37"/>
    <mergeCell ref="D46:F46"/>
    <mergeCell ref="I46:K46"/>
    <mergeCell ref="N46:P46"/>
    <mergeCell ref="S46:U46"/>
    <mergeCell ref="D47:F47"/>
    <mergeCell ref="I47:K47"/>
    <mergeCell ref="N47:P47"/>
    <mergeCell ref="S47:U47"/>
    <mergeCell ref="D44:F44"/>
    <mergeCell ref="I44:K44"/>
    <mergeCell ref="N44:P44"/>
    <mergeCell ref="D45:F45"/>
    <mergeCell ref="I45:K45"/>
    <mergeCell ref="N45:P45"/>
    <mergeCell ref="A52:P52"/>
    <mergeCell ref="S52:U52"/>
    <mergeCell ref="A53:P53"/>
    <mergeCell ref="S53:U53"/>
    <mergeCell ref="A54:P54"/>
    <mergeCell ref="S54:U54"/>
    <mergeCell ref="D48:F48"/>
    <mergeCell ref="I48:K48"/>
    <mergeCell ref="N48:P48"/>
    <mergeCell ref="S48:U48"/>
    <mergeCell ref="D49:F49"/>
    <mergeCell ref="I49:K49"/>
    <mergeCell ref="N49:P49"/>
    <mergeCell ref="S49:U49"/>
    <mergeCell ref="A50:U50"/>
    <mergeCell ref="D51:F51"/>
    <mergeCell ref="I51:K51"/>
    <mergeCell ref="N51:P51"/>
    <mergeCell ref="S51:U51"/>
    <mergeCell ref="D55:F55"/>
    <mergeCell ref="I55:K55"/>
    <mergeCell ref="N55:P55"/>
    <mergeCell ref="S55:U55"/>
    <mergeCell ref="D59:F59"/>
    <mergeCell ref="I59:K59"/>
    <mergeCell ref="N59:P59"/>
    <mergeCell ref="S59:U59"/>
    <mergeCell ref="N57:P57"/>
    <mergeCell ref="S57:U57"/>
    <mergeCell ref="D56:F56"/>
    <mergeCell ref="I56:K56"/>
    <mergeCell ref="N56:P56"/>
    <mergeCell ref="S56:U56"/>
    <mergeCell ref="D57:F57"/>
    <mergeCell ref="I57:K57"/>
    <mergeCell ref="D58:F58"/>
    <mergeCell ref="I58:K58"/>
    <mergeCell ref="N58:P58"/>
    <mergeCell ref="S58:U58"/>
    <mergeCell ref="A63:U63"/>
    <mergeCell ref="D61:F61"/>
    <mergeCell ref="I61:K61"/>
    <mergeCell ref="N61:P61"/>
    <mergeCell ref="S61:U61"/>
    <mergeCell ref="D60:F60"/>
    <mergeCell ref="I60:K60"/>
    <mergeCell ref="N60:P60"/>
    <mergeCell ref="S60:U60"/>
    <mergeCell ref="A62:U62"/>
  </mergeCells>
  <conditionalFormatting sqref="S48:U48">
    <cfRule type="expression" dxfId="11" priority="15">
      <formula>$S$48&gt;$S$49</formula>
    </cfRule>
  </conditionalFormatting>
  <conditionalFormatting sqref="A50:U50">
    <cfRule type="expression" dxfId="10" priority="8">
      <formula>$S$48&lt;=$S$49</formula>
    </cfRule>
    <cfRule type="expression" dxfId="9" priority="11">
      <formula>$S$48&gt;$S$49</formula>
    </cfRule>
  </conditionalFormatting>
  <conditionalFormatting sqref="S52:U52">
    <cfRule type="expression" dxfId="8" priority="5">
      <formula>$S$48&gt;$S$49</formula>
    </cfRule>
  </conditionalFormatting>
  <printOptions gridLines="1"/>
  <pageMargins left="0.25" right="0.25" top="0.5" bottom="0.5" header="0.3" footer="0.3"/>
  <pageSetup scale="46" orientation="landscape" r:id="rId1"/>
  <ignoredErrors>
    <ignoredError sqref="S7" formula="1"/>
    <ignoredError sqref="D20:P21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51555AB2-ABCC-4C36-8D6E-ED21CFA32448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$S$49</xm:f>
              </x14:cfvo>
              <x14:cfIcon iconSet="3Symbols" iconId="1"/>
              <x14:cfIcon iconSet="3Symbols" iconId="2"/>
              <x14:cfIcon iconSet="3Symbols" iconId="0"/>
            </x14:iconSet>
          </x14:cfRule>
          <xm:sqref>S48:U48</xm:sqref>
        </x14:conditionalFormatting>
        <x14:conditionalFormatting xmlns:xm="http://schemas.microsoft.com/office/excel/2006/main">
          <x14:cfRule type="iconSet" priority="12" id="{AA8F512D-0139-4286-B85E-DDDF38F8F3BE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$S$49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A50:U50</xm:sqref>
        </x14:conditionalFormatting>
        <x14:conditionalFormatting xmlns:xm="http://schemas.microsoft.com/office/excel/2006/main">
          <x14:cfRule type="iconSet" priority="4" id="{77C2E46A-F402-45F6-8AB1-C2D996B169D6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$S$49</xm:f>
              </x14:cfvo>
              <x14:cfIcon iconSet="3Symbols" iconId="1"/>
              <x14:cfIcon iconSet="3Symbols" iconId="2"/>
              <x14:cfIcon iconSet="3Symbols" iconId="0"/>
            </x14:iconSet>
          </x14:cfRule>
          <xm:sqref>S52:U52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zoomScaleNormal="100" workbookViewId="0">
      <selection sqref="A1:U1"/>
    </sheetView>
  </sheetViews>
  <sheetFormatPr defaultColWidth="9.140625" defaultRowHeight="15" x14ac:dyDescent="0.25"/>
  <cols>
    <col min="1" max="1" width="44" style="44" customWidth="1"/>
    <col min="2" max="2" width="1.7109375" style="45" customWidth="1"/>
    <col min="3" max="3" width="1.7109375" style="46" customWidth="1"/>
    <col min="4" max="6" width="7.7109375" style="10" customWidth="1"/>
    <col min="7" max="8" width="1.7109375" style="47" customWidth="1"/>
    <col min="9" max="11" width="7.7109375" style="10" customWidth="1"/>
    <col min="12" max="13" width="1.7109375" style="47" customWidth="1"/>
    <col min="14" max="16" width="7.7109375" style="10" customWidth="1"/>
    <col min="17" max="18" width="1.7109375" style="47" customWidth="1"/>
    <col min="19" max="21" width="7.7109375" style="30" customWidth="1"/>
    <col min="22" max="23" width="9.140625" style="4"/>
    <col min="24" max="16384" width="9.140625" style="10"/>
  </cols>
  <sheetData>
    <row r="1" spans="1:23" s="5" customFormat="1" ht="25.5" x14ac:dyDescent="0.35">
      <c r="A1" s="102" t="s">
        <v>76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4"/>
      <c r="W1" s="4"/>
    </row>
    <row r="2" spans="1:23" s="5" customFormat="1" ht="23.25" x14ac:dyDescent="0.35">
      <c r="A2" s="103" t="s">
        <v>71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4"/>
      <c r="W2" s="4"/>
    </row>
    <row r="3" spans="1:23" s="5" customFormat="1" ht="45" customHeight="1" x14ac:dyDescent="0.35">
      <c r="A3" s="99" t="s">
        <v>73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4"/>
      <c r="W3" s="4"/>
    </row>
    <row r="4" spans="1:23" ht="21" customHeight="1" x14ac:dyDescent="0.35">
      <c r="A4" s="6" t="s">
        <v>62</v>
      </c>
      <c r="B4" s="7"/>
      <c r="C4" s="8"/>
      <c r="D4" s="71" t="s">
        <v>29</v>
      </c>
      <c r="E4" s="71"/>
      <c r="F4" s="71"/>
      <c r="G4" s="9"/>
      <c r="H4" s="9"/>
      <c r="I4" s="71" t="s">
        <v>30</v>
      </c>
      <c r="J4" s="71"/>
      <c r="K4" s="71"/>
      <c r="L4" s="9"/>
      <c r="M4" s="9"/>
      <c r="N4" s="71" t="s">
        <v>31</v>
      </c>
      <c r="O4" s="71"/>
      <c r="P4" s="71"/>
      <c r="Q4" s="9"/>
      <c r="R4" s="9"/>
      <c r="S4" s="71" t="s">
        <v>23</v>
      </c>
      <c r="T4" s="71"/>
      <c r="U4" s="71"/>
    </row>
    <row r="5" spans="1:23" x14ac:dyDescent="0.25">
      <c r="A5" s="11" t="s">
        <v>65</v>
      </c>
      <c r="B5" s="12"/>
      <c r="C5" s="12"/>
      <c r="D5" s="69">
        <v>850</v>
      </c>
      <c r="E5" s="69"/>
      <c r="F5" s="69"/>
      <c r="G5" s="12"/>
      <c r="H5" s="12"/>
      <c r="I5" s="69">
        <v>850</v>
      </c>
      <c r="J5" s="69"/>
      <c r="K5" s="69"/>
      <c r="L5" s="12"/>
      <c r="M5" s="12"/>
      <c r="N5" s="69">
        <v>850</v>
      </c>
      <c r="O5" s="69"/>
      <c r="P5" s="69"/>
      <c r="Q5" s="12"/>
      <c r="R5" s="12"/>
      <c r="S5" s="69">
        <v>850</v>
      </c>
      <c r="T5" s="69"/>
      <c r="U5" s="69"/>
    </row>
    <row r="6" spans="1:23" x14ac:dyDescent="0.25">
      <c r="A6" s="13" t="s">
        <v>66</v>
      </c>
      <c r="B6" s="12"/>
      <c r="C6" s="14" t="s">
        <v>68</v>
      </c>
      <c r="D6" s="104">
        <v>3</v>
      </c>
      <c r="E6" s="104"/>
      <c r="F6" s="104"/>
      <c r="G6" s="12"/>
      <c r="H6" s="14" t="s">
        <v>68</v>
      </c>
      <c r="I6" s="104">
        <v>3</v>
      </c>
      <c r="J6" s="104"/>
      <c r="K6" s="104"/>
      <c r="L6" s="12"/>
      <c r="M6" s="14" t="s">
        <v>68</v>
      </c>
      <c r="N6" s="104">
        <v>3</v>
      </c>
      <c r="O6" s="104"/>
      <c r="P6" s="104"/>
      <c r="Q6" s="12"/>
      <c r="R6" s="14" t="s">
        <v>68</v>
      </c>
      <c r="S6" s="104">
        <f>SUM(D6,I6,N6)</f>
        <v>9</v>
      </c>
      <c r="T6" s="104"/>
      <c r="U6" s="104"/>
    </row>
    <row r="7" spans="1:23" x14ac:dyDescent="0.25">
      <c r="A7" s="15" t="s">
        <v>67</v>
      </c>
      <c r="B7" s="12"/>
      <c r="C7" s="12"/>
      <c r="D7" s="69">
        <f>D5*D6</f>
        <v>2550</v>
      </c>
      <c r="E7" s="69"/>
      <c r="F7" s="69"/>
      <c r="G7" s="12"/>
      <c r="H7" s="12"/>
      <c r="I7" s="69">
        <f>I5*I6</f>
        <v>2550</v>
      </c>
      <c r="J7" s="69"/>
      <c r="K7" s="69"/>
      <c r="L7" s="12"/>
      <c r="M7" s="12"/>
      <c r="N7" s="69">
        <f>N5*N6</f>
        <v>2550</v>
      </c>
      <c r="O7" s="69"/>
      <c r="P7" s="69"/>
      <c r="Q7" s="12"/>
      <c r="R7" s="12"/>
      <c r="S7" s="69">
        <f>S5*S6</f>
        <v>7650</v>
      </c>
      <c r="T7" s="69"/>
      <c r="U7" s="69"/>
    </row>
    <row r="8" spans="1:23" x14ac:dyDescent="0.25">
      <c r="A8" s="13" t="s">
        <v>9</v>
      </c>
      <c r="B8" s="12"/>
      <c r="C8" s="14" t="s">
        <v>38</v>
      </c>
      <c r="D8" s="68">
        <v>188</v>
      </c>
      <c r="E8" s="68"/>
      <c r="F8" s="68"/>
      <c r="G8" s="12"/>
      <c r="H8" s="14" t="s">
        <v>38</v>
      </c>
      <c r="I8" s="68">
        <v>187</v>
      </c>
      <c r="J8" s="68"/>
      <c r="K8" s="68"/>
      <c r="L8" s="12"/>
      <c r="M8" s="14" t="s">
        <v>38</v>
      </c>
      <c r="N8" s="68">
        <v>187</v>
      </c>
      <c r="O8" s="68"/>
      <c r="P8" s="68"/>
      <c r="Q8" s="12"/>
      <c r="R8" s="14" t="s">
        <v>38</v>
      </c>
      <c r="S8" s="68">
        <f>SUM(D8,I8,N8)</f>
        <v>562</v>
      </c>
      <c r="T8" s="68"/>
      <c r="U8" s="68"/>
    </row>
    <row r="9" spans="1:23" x14ac:dyDescent="0.25">
      <c r="A9" s="15" t="s">
        <v>53</v>
      </c>
      <c r="B9" s="16"/>
      <c r="C9" s="12"/>
      <c r="D9" s="92">
        <f>SUM(D7,D8)</f>
        <v>2738</v>
      </c>
      <c r="E9" s="92"/>
      <c r="F9" s="92"/>
      <c r="G9" s="16"/>
      <c r="H9" s="16"/>
      <c r="I9" s="92">
        <f>SUM(I7,I8)</f>
        <v>2737</v>
      </c>
      <c r="J9" s="92"/>
      <c r="K9" s="92"/>
      <c r="L9" s="16"/>
      <c r="M9" s="16"/>
      <c r="N9" s="92">
        <f>SUM(N7,N8)</f>
        <v>2737</v>
      </c>
      <c r="O9" s="92"/>
      <c r="P9" s="92"/>
      <c r="Q9" s="16"/>
      <c r="R9" s="16"/>
      <c r="S9" s="92">
        <f>SUM(S7,S8)</f>
        <v>8212</v>
      </c>
      <c r="T9" s="92"/>
      <c r="U9" s="92"/>
    </row>
    <row r="10" spans="1:23" ht="21" customHeight="1" x14ac:dyDescent="0.35">
      <c r="A10" s="17" t="s">
        <v>63</v>
      </c>
      <c r="B10" s="7"/>
      <c r="C10" s="8"/>
      <c r="D10" s="71" t="s">
        <v>29</v>
      </c>
      <c r="E10" s="71"/>
      <c r="F10" s="71"/>
      <c r="G10" s="9"/>
      <c r="H10" s="9"/>
      <c r="I10" s="71" t="s">
        <v>30</v>
      </c>
      <c r="J10" s="71"/>
      <c r="K10" s="71"/>
      <c r="L10" s="9"/>
      <c r="M10" s="9"/>
      <c r="N10" s="71" t="s">
        <v>31</v>
      </c>
      <c r="O10" s="71"/>
      <c r="P10" s="71"/>
      <c r="Q10" s="9"/>
      <c r="R10" s="9"/>
      <c r="S10" s="71" t="s">
        <v>23</v>
      </c>
      <c r="T10" s="71"/>
      <c r="U10" s="71"/>
    </row>
    <row r="11" spans="1:23" x14ac:dyDescent="0.25">
      <c r="A11" s="11" t="s">
        <v>8</v>
      </c>
      <c r="B11" s="16"/>
      <c r="C11" s="12" t="s">
        <v>38</v>
      </c>
      <c r="D11" s="69">
        <v>333</v>
      </c>
      <c r="E11" s="69"/>
      <c r="F11" s="69"/>
      <c r="G11" s="12"/>
      <c r="H11" s="12" t="s">
        <v>38</v>
      </c>
      <c r="I11" s="69">
        <v>333</v>
      </c>
      <c r="J11" s="69"/>
      <c r="K11" s="69"/>
      <c r="L11" s="12"/>
      <c r="M11" s="12" t="s">
        <v>38</v>
      </c>
      <c r="N11" s="69">
        <v>333</v>
      </c>
      <c r="O11" s="69"/>
      <c r="P11" s="69"/>
      <c r="Q11" s="12"/>
      <c r="R11" s="12" t="s">
        <v>38</v>
      </c>
      <c r="S11" s="69">
        <f>SUM(D11,I11,N11)</f>
        <v>999</v>
      </c>
      <c r="T11" s="69"/>
      <c r="U11" s="69"/>
    </row>
    <row r="12" spans="1:23" s="19" customFormat="1" ht="30" customHeight="1" thickBot="1" x14ac:dyDescent="0.3">
      <c r="A12" s="101" t="s">
        <v>60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8"/>
      <c r="W12" s="18"/>
    </row>
    <row r="13" spans="1:23" x14ac:dyDescent="0.25">
      <c r="A13" s="11" t="s">
        <v>51</v>
      </c>
      <c r="B13" s="16"/>
      <c r="C13" s="20" t="s">
        <v>55</v>
      </c>
      <c r="D13" s="96">
        <v>0</v>
      </c>
      <c r="E13" s="97"/>
      <c r="F13" s="98"/>
      <c r="G13" s="12"/>
      <c r="H13" s="20" t="s">
        <v>55</v>
      </c>
      <c r="I13" s="96">
        <v>0</v>
      </c>
      <c r="J13" s="97"/>
      <c r="K13" s="98"/>
      <c r="L13" s="12"/>
      <c r="M13" s="20" t="s">
        <v>55</v>
      </c>
      <c r="N13" s="96">
        <v>0</v>
      </c>
      <c r="O13" s="97"/>
      <c r="P13" s="98"/>
      <c r="Q13" s="12"/>
      <c r="R13" s="14" t="s">
        <v>55</v>
      </c>
      <c r="S13" s="68">
        <f>SUM(D13,I13,N13)</f>
        <v>0</v>
      </c>
      <c r="T13" s="68"/>
      <c r="U13" s="68"/>
      <c r="V13" s="18"/>
      <c r="W13" s="18"/>
    </row>
    <row r="14" spans="1:23" s="19" customFormat="1" x14ac:dyDescent="0.25">
      <c r="A14" s="15" t="s">
        <v>64</v>
      </c>
      <c r="B14" s="16"/>
      <c r="C14" s="12"/>
      <c r="D14" s="92">
        <f>(SUM(D9,D11,))-(SUM(D13))</f>
        <v>3071</v>
      </c>
      <c r="E14" s="92"/>
      <c r="F14" s="92"/>
      <c r="G14" s="12"/>
      <c r="H14" s="12"/>
      <c r="I14" s="92">
        <f>(SUM(I9,I11,))-(SUM(I13))</f>
        <v>3070</v>
      </c>
      <c r="J14" s="92"/>
      <c r="K14" s="92"/>
      <c r="L14" s="12"/>
      <c r="M14" s="12"/>
      <c r="N14" s="92">
        <f>(SUM(N9,N11,))-(SUM(N13))</f>
        <v>3070</v>
      </c>
      <c r="O14" s="92"/>
      <c r="P14" s="92"/>
      <c r="Q14" s="12"/>
      <c r="R14" s="12"/>
      <c r="S14" s="92">
        <f>SUM(D14,I14,N14)</f>
        <v>9211</v>
      </c>
      <c r="T14" s="92"/>
      <c r="U14" s="92"/>
      <c r="V14" s="18"/>
      <c r="W14" s="18"/>
    </row>
    <row r="15" spans="1:23" s="19" customFormat="1" ht="45" customHeight="1" x14ac:dyDescent="0.25">
      <c r="A15" s="99" t="s">
        <v>77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4"/>
      <c r="W15" s="4"/>
    </row>
    <row r="16" spans="1:23" ht="21" customHeight="1" thickBot="1" x14ac:dyDescent="0.4">
      <c r="A16" s="6" t="s">
        <v>36</v>
      </c>
      <c r="B16" s="7"/>
      <c r="C16" s="8"/>
      <c r="D16" s="71" t="s">
        <v>29</v>
      </c>
      <c r="E16" s="71"/>
      <c r="F16" s="71"/>
      <c r="G16" s="9"/>
      <c r="H16" s="9"/>
      <c r="I16" s="71" t="s">
        <v>30</v>
      </c>
      <c r="J16" s="71"/>
      <c r="K16" s="71"/>
      <c r="L16" s="9"/>
      <c r="M16" s="9"/>
      <c r="N16" s="71" t="s">
        <v>31</v>
      </c>
      <c r="O16" s="71"/>
      <c r="P16" s="71"/>
      <c r="Q16" s="9"/>
      <c r="R16" s="9"/>
      <c r="S16" s="71" t="s">
        <v>23</v>
      </c>
      <c r="T16" s="71"/>
      <c r="U16" s="71"/>
    </row>
    <row r="17" spans="1:23" ht="15.75" thickBot="1" x14ac:dyDescent="0.3">
      <c r="A17" s="11" t="s">
        <v>10</v>
      </c>
      <c r="B17" s="16"/>
      <c r="C17" s="12"/>
      <c r="D17" s="69">
        <f>(S17*0.98934)/3</f>
        <v>0</v>
      </c>
      <c r="E17" s="69"/>
      <c r="F17" s="69"/>
      <c r="G17" s="12"/>
      <c r="H17" s="12"/>
      <c r="I17" s="69">
        <f>(S17*0.98934)/3</f>
        <v>0</v>
      </c>
      <c r="J17" s="69"/>
      <c r="K17" s="69"/>
      <c r="L17" s="12"/>
      <c r="M17" s="12"/>
      <c r="N17" s="69">
        <f>(S17*0.98934)/3</f>
        <v>0</v>
      </c>
      <c r="O17" s="69"/>
      <c r="P17" s="69"/>
      <c r="Q17" s="12"/>
      <c r="R17" s="12"/>
      <c r="S17" s="93">
        <v>0</v>
      </c>
      <c r="T17" s="94"/>
      <c r="U17" s="95"/>
    </row>
    <row r="18" spans="1:23" ht="15.75" thickBot="1" x14ac:dyDescent="0.3">
      <c r="A18" s="11" t="s">
        <v>11</v>
      </c>
      <c r="B18" s="16"/>
      <c r="C18" s="12"/>
      <c r="D18" s="69">
        <f>S18/3</f>
        <v>0</v>
      </c>
      <c r="E18" s="69"/>
      <c r="F18" s="69"/>
      <c r="G18" s="12"/>
      <c r="H18" s="12"/>
      <c r="I18" s="69">
        <f>S18/3</f>
        <v>0</v>
      </c>
      <c r="J18" s="69"/>
      <c r="K18" s="69"/>
      <c r="L18" s="12"/>
      <c r="M18" s="12"/>
      <c r="N18" s="69">
        <f>S18/3</f>
        <v>0</v>
      </c>
      <c r="O18" s="69"/>
      <c r="P18" s="69"/>
      <c r="Q18" s="12"/>
      <c r="R18" s="12"/>
      <c r="S18" s="93">
        <v>0</v>
      </c>
      <c r="T18" s="94"/>
      <c r="U18" s="95"/>
    </row>
    <row r="19" spans="1:23" ht="15.75" thickBot="1" x14ac:dyDescent="0.3">
      <c r="A19" s="11" t="s">
        <v>12</v>
      </c>
      <c r="B19" s="16"/>
      <c r="C19" s="12"/>
      <c r="D19" s="69">
        <f>S19/3</f>
        <v>0</v>
      </c>
      <c r="E19" s="69"/>
      <c r="F19" s="69"/>
      <c r="G19" s="12"/>
      <c r="H19" s="12"/>
      <c r="I19" s="69">
        <f>S19/3</f>
        <v>0</v>
      </c>
      <c r="J19" s="69"/>
      <c r="K19" s="69"/>
      <c r="L19" s="12"/>
      <c r="M19" s="12"/>
      <c r="N19" s="69">
        <f>S19/3</f>
        <v>0</v>
      </c>
      <c r="O19" s="69"/>
      <c r="P19" s="69"/>
      <c r="Q19" s="12"/>
      <c r="R19" s="12"/>
      <c r="S19" s="93">
        <v>0</v>
      </c>
      <c r="T19" s="94"/>
      <c r="U19" s="95"/>
    </row>
    <row r="20" spans="1:23" x14ac:dyDescent="0.25">
      <c r="A20" s="13" t="s">
        <v>7</v>
      </c>
      <c r="B20" s="16"/>
      <c r="C20" s="14" t="s">
        <v>38</v>
      </c>
      <c r="D20" s="68">
        <f>S20/3</f>
        <v>0</v>
      </c>
      <c r="E20" s="68"/>
      <c r="F20" s="68"/>
      <c r="G20" s="12"/>
      <c r="H20" s="14" t="s">
        <v>38</v>
      </c>
      <c r="I20" s="68">
        <f>S20/3</f>
        <v>0</v>
      </c>
      <c r="J20" s="68"/>
      <c r="K20" s="68"/>
      <c r="L20" s="12"/>
      <c r="M20" s="14" t="s">
        <v>38</v>
      </c>
      <c r="N20" s="68">
        <f>S20/3</f>
        <v>0</v>
      </c>
      <c r="O20" s="68"/>
      <c r="P20" s="68"/>
      <c r="Q20" s="12"/>
      <c r="R20" s="20" t="s">
        <v>38</v>
      </c>
      <c r="S20" s="96">
        <v>0</v>
      </c>
      <c r="T20" s="97"/>
      <c r="U20" s="98"/>
      <c r="V20" s="21"/>
      <c r="W20" s="21"/>
    </row>
    <row r="21" spans="1:23" s="22" customFormat="1" x14ac:dyDescent="0.25">
      <c r="A21" s="15" t="s">
        <v>34</v>
      </c>
      <c r="B21" s="16"/>
      <c r="C21" s="12"/>
      <c r="D21" s="69">
        <f>SUM(D17:F20)</f>
        <v>0</v>
      </c>
      <c r="E21" s="69"/>
      <c r="F21" s="69"/>
      <c r="G21" s="12"/>
      <c r="H21" s="12"/>
      <c r="I21" s="69">
        <f>SUM(I17:K20)</f>
        <v>0</v>
      </c>
      <c r="J21" s="69"/>
      <c r="K21" s="69"/>
      <c r="L21" s="12"/>
      <c r="M21" s="12"/>
      <c r="N21" s="69">
        <f>SUM(N17:P20)</f>
        <v>0</v>
      </c>
      <c r="O21" s="69"/>
      <c r="P21" s="69"/>
      <c r="Q21" s="12"/>
      <c r="R21" s="12"/>
      <c r="S21" s="69">
        <f>SUM(D21,I21,N21)</f>
        <v>0</v>
      </c>
      <c r="T21" s="69"/>
      <c r="U21" s="69"/>
      <c r="V21" s="18"/>
      <c r="W21" s="18"/>
    </row>
    <row r="22" spans="1:23" s="19" customFormat="1" x14ac:dyDescent="0.25">
      <c r="A22" s="23" t="s">
        <v>54</v>
      </c>
      <c r="B22" s="16"/>
      <c r="C22" s="14" t="s">
        <v>55</v>
      </c>
      <c r="D22" s="68">
        <f>D14</f>
        <v>3071</v>
      </c>
      <c r="E22" s="68"/>
      <c r="F22" s="68"/>
      <c r="G22" s="12"/>
      <c r="H22" s="14" t="s">
        <v>55</v>
      </c>
      <c r="I22" s="68">
        <f>I14</f>
        <v>3070</v>
      </c>
      <c r="J22" s="68"/>
      <c r="K22" s="68"/>
      <c r="L22" s="12"/>
      <c r="M22" s="14" t="s">
        <v>55</v>
      </c>
      <c r="N22" s="68">
        <f>N14</f>
        <v>3070</v>
      </c>
      <c r="O22" s="68"/>
      <c r="P22" s="68"/>
      <c r="Q22" s="12"/>
      <c r="R22" s="14" t="s">
        <v>55</v>
      </c>
      <c r="S22" s="68">
        <f>S14</f>
        <v>9211</v>
      </c>
      <c r="T22" s="68"/>
      <c r="U22" s="68"/>
      <c r="V22" s="4"/>
      <c r="W22" s="4"/>
    </row>
    <row r="23" spans="1:23" x14ac:dyDescent="0.25">
      <c r="A23" s="15" t="s">
        <v>32</v>
      </c>
      <c r="B23" s="16"/>
      <c r="C23" s="12"/>
      <c r="D23" s="92">
        <f>D22-D21</f>
        <v>3071</v>
      </c>
      <c r="E23" s="92"/>
      <c r="F23" s="92"/>
      <c r="G23" s="12"/>
      <c r="H23" s="12"/>
      <c r="I23" s="92">
        <f>I22-I21</f>
        <v>3070</v>
      </c>
      <c r="J23" s="92"/>
      <c r="K23" s="92"/>
      <c r="L23" s="12"/>
      <c r="M23" s="12"/>
      <c r="N23" s="92">
        <f>N22-N21</f>
        <v>3070</v>
      </c>
      <c r="O23" s="92"/>
      <c r="P23" s="92"/>
      <c r="Q23" s="12"/>
      <c r="R23" s="12"/>
      <c r="S23" s="92">
        <f>S22-S21</f>
        <v>9211</v>
      </c>
      <c r="T23" s="92"/>
      <c r="U23" s="92"/>
    </row>
    <row r="24" spans="1:23" ht="45" customHeight="1" x14ac:dyDescent="0.25">
      <c r="A24" s="89" t="s">
        <v>61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</row>
    <row r="25" spans="1:23" ht="21" customHeight="1" x14ac:dyDescent="0.35">
      <c r="A25" s="6" t="s">
        <v>35</v>
      </c>
      <c r="B25" s="7"/>
      <c r="C25" s="8"/>
      <c r="D25" s="71" t="s">
        <v>29</v>
      </c>
      <c r="E25" s="71"/>
      <c r="F25" s="71"/>
      <c r="G25" s="9"/>
      <c r="H25" s="9"/>
      <c r="I25" s="71" t="s">
        <v>30</v>
      </c>
      <c r="J25" s="71"/>
      <c r="K25" s="71"/>
      <c r="L25" s="9"/>
      <c r="M25" s="9"/>
      <c r="N25" s="71" t="s">
        <v>31</v>
      </c>
      <c r="O25" s="71"/>
      <c r="P25" s="71"/>
      <c r="Q25" s="9"/>
      <c r="R25" s="9"/>
      <c r="S25" s="71"/>
      <c r="T25" s="71"/>
      <c r="U25" s="71"/>
    </row>
    <row r="26" spans="1:23" ht="15.75" thickBot="1" x14ac:dyDescent="0.3">
      <c r="A26" s="24" t="s">
        <v>56</v>
      </c>
      <c r="B26" s="16"/>
      <c r="C26" s="12"/>
      <c r="D26" s="55" t="s">
        <v>19</v>
      </c>
      <c r="E26" s="55" t="s">
        <v>13</v>
      </c>
      <c r="F26" s="55" t="s">
        <v>14</v>
      </c>
      <c r="G26" s="12"/>
      <c r="H26" s="12"/>
      <c r="I26" s="55" t="s">
        <v>15</v>
      </c>
      <c r="J26" s="55" t="s">
        <v>16</v>
      </c>
      <c r="K26" s="55" t="s">
        <v>17</v>
      </c>
      <c r="L26" s="12"/>
      <c r="M26" s="12"/>
      <c r="N26" s="55" t="s">
        <v>20</v>
      </c>
      <c r="O26" s="55" t="s">
        <v>18</v>
      </c>
      <c r="P26" s="55" t="s">
        <v>21</v>
      </c>
      <c r="Q26" s="12"/>
      <c r="R26" s="12"/>
      <c r="S26" s="91" t="s">
        <v>23</v>
      </c>
      <c r="T26" s="91"/>
      <c r="U26" s="91"/>
    </row>
    <row r="27" spans="1:23" ht="15.75" thickBot="1" x14ac:dyDescent="0.3">
      <c r="A27" s="11" t="s">
        <v>0</v>
      </c>
      <c r="B27" s="16"/>
      <c r="C27" s="12"/>
      <c r="D27" s="1">
        <v>0</v>
      </c>
      <c r="E27" s="53">
        <f t="shared" ref="E27:E41" si="0">D27</f>
        <v>0</v>
      </c>
      <c r="F27" s="53">
        <f t="shared" ref="F27:F41" si="1">D27</f>
        <v>0</v>
      </c>
      <c r="G27" s="12"/>
      <c r="H27" s="12"/>
      <c r="I27" s="53">
        <f t="shared" ref="I27:I41" si="2">D27</f>
        <v>0</v>
      </c>
      <c r="J27" s="53">
        <f t="shared" ref="J27:J41" si="3">D27</f>
        <v>0</v>
      </c>
      <c r="K27" s="53">
        <f t="shared" ref="K27:K41" si="4">D27</f>
        <v>0</v>
      </c>
      <c r="L27" s="12"/>
      <c r="M27" s="12"/>
      <c r="N27" s="53">
        <f t="shared" ref="N27:N41" si="5">D27</f>
        <v>0</v>
      </c>
      <c r="O27" s="53">
        <f t="shared" ref="O27:O41" si="6">D27</f>
        <v>0</v>
      </c>
      <c r="P27" s="53">
        <f t="shared" ref="P27:P41" si="7">D27</f>
        <v>0</v>
      </c>
      <c r="Q27" s="12"/>
      <c r="R27" s="12"/>
      <c r="S27" s="69">
        <f t="shared" ref="S27:S42" si="8">SUM(D27,E27,F27,I27,J27,K27,N27,O27,P27)</f>
        <v>0</v>
      </c>
      <c r="T27" s="69"/>
      <c r="U27" s="69"/>
    </row>
    <row r="28" spans="1:23" ht="15.75" customHeight="1" thickBot="1" x14ac:dyDescent="0.3">
      <c r="A28" s="11" t="s">
        <v>1</v>
      </c>
      <c r="B28" s="16"/>
      <c r="C28" s="12"/>
      <c r="D28" s="1">
        <v>0</v>
      </c>
      <c r="E28" s="53">
        <f t="shared" si="0"/>
        <v>0</v>
      </c>
      <c r="F28" s="53">
        <f t="shared" si="1"/>
        <v>0</v>
      </c>
      <c r="G28" s="12"/>
      <c r="H28" s="12"/>
      <c r="I28" s="53">
        <f t="shared" si="2"/>
        <v>0</v>
      </c>
      <c r="J28" s="53">
        <f t="shared" si="3"/>
        <v>0</v>
      </c>
      <c r="K28" s="53">
        <f t="shared" si="4"/>
        <v>0</v>
      </c>
      <c r="L28" s="12"/>
      <c r="M28" s="12"/>
      <c r="N28" s="53">
        <f t="shared" si="5"/>
        <v>0</v>
      </c>
      <c r="O28" s="53">
        <f t="shared" si="6"/>
        <v>0</v>
      </c>
      <c r="P28" s="53">
        <f t="shared" si="7"/>
        <v>0</v>
      </c>
      <c r="Q28" s="12"/>
      <c r="R28" s="12"/>
      <c r="S28" s="69">
        <f t="shared" si="8"/>
        <v>0</v>
      </c>
      <c r="T28" s="69"/>
      <c r="U28" s="69"/>
    </row>
    <row r="29" spans="1:23" ht="15.75" thickBot="1" x14ac:dyDescent="0.3">
      <c r="A29" s="11" t="s">
        <v>5</v>
      </c>
      <c r="B29" s="16"/>
      <c r="C29" s="12"/>
      <c r="D29" s="1">
        <v>0</v>
      </c>
      <c r="E29" s="53">
        <f t="shared" si="0"/>
        <v>0</v>
      </c>
      <c r="F29" s="53">
        <f t="shared" si="1"/>
        <v>0</v>
      </c>
      <c r="G29" s="12"/>
      <c r="H29" s="12"/>
      <c r="I29" s="53">
        <f t="shared" si="2"/>
        <v>0</v>
      </c>
      <c r="J29" s="53">
        <f t="shared" si="3"/>
        <v>0</v>
      </c>
      <c r="K29" s="53">
        <f t="shared" si="4"/>
        <v>0</v>
      </c>
      <c r="L29" s="12"/>
      <c r="M29" s="12"/>
      <c r="N29" s="53">
        <f t="shared" si="5"/>
        <v>0</v>
      </c>
      <c r="O29" s="53">
        <f t="shared" si="6"/>
        <v>0</v>
      </c>
      <c r="P29" s="53">
        <f t="shared" si="7"/>
        <v>0</v>
      </c>
      <c r="Q29" s="12"/>
      <c r="R29" s="12"/>
      <c r="S29" s="69">
        <f t="shared" si="8"/>
        <v>0</v>
      </c>
      <c r="T29" s="69"/>
      <c r="U29" s="69"/>
    </row>
    <row r="30" spans="1:23" ht="15.75" thickBot="1" x14ac:dyDescent="0.3">
      <c r="A30" s="11" t="s">
        <v>4</v>
      </c>
      <c r="B30" s="16"/>
      <c r="C30" s="12"/>
      <c r="D30" s="1">
        <v>0</v>
      </c>
      <c r="E30" s="53">
        <f t="shared" si="0"/>
        <v>0</v>
      </c>
      <c r="F30" s="53">
        <f t="shared" si="1"/>
        <v>0</v>
      </c>
      <c r="G30" s="12"/>
      <c r="H30" s="12"/>
      <c r="I30" s="53">
        <f t="shared" si="2"/>
        <v>0</v>
      </c>
      <c r="J30" s="53">
        <f t="shared" si="3"/>
        <v>0</v>
      </c>
      <c r="K30" s="53">
        <f t="shared" si="4"/>
        <v>0</v>
      </c>
      <c r="L30" s="12"/>
      <c r="M30" s="12"/>
      <c r="N30" s="53">
        <f t="shared" si="5"/>
        <v>0</v>
      </c>
      <c r="O30" s="53">
        <f t="shared" si="6"/>
        <v>0</v>
      </c>
      <c r="P30" s="53">
        <f t="shared" si="7"/>
        <v>0</v>
      </c>
      <c r="Q30" s="12"/>
      <c r="R30" s="12"/>
      <c r="S30" s="69">
        <f t="shared" si="8"/>
        <v>0</v>
      </c>
      <c r="T30" s="69"/>
      <c r="U30" s="69"/>
    </row>
    <row r="31" spans="1:23" ht="15.75" thickBot="1" x14ac:dyDescent="0.3">
      <c r="A31" s="11" t="s">
        <v>2</v>
      </c>
      <c r="B31" s="16"/>
      <c r="C31" s="12"/>
      <c r="D31" s="1">
        <v>0</v>
      </c>
      <c r="E31" s="53">
        <f t="shared" si="0"/>
        <v>0</v>
      </c>
      <c r="F31" s="53">
        <f t="shared" si="1"/>
        <v>0</v>
      </c>
      <c r="G31" s="12"/>
      <c r="H31" s="12"/>
      <c r="I31" s="53">
        <f t="shared" si="2"/>
        <v>0</v>
      </c>
      <c r="J31" s="53">
        <f t="shared" si="3"/>
        <v>0</v>
      </c>
      <c r="K31" s="53">
        <f t="shared" si="4"/>
        <v>0</v>
      </c>
      <c r="L31" s="12"/>
      <c r="M31" s="12"/>
      <c r="N31" s="53">
        <f t="shared" si="5"/>
        <v>0</v>
      </c>
      <c r="O31" s="53">
        <f t="shared" si="6"/>
        <v>0</v>
      </c>
      <c r="P31" s="53">
        <f t="shared" si="7"/>
        <v>0</v>
      </c>
      <c r="Q31" s="12"/>
      <c r="R31" s="12"/>
      <c r="S31" s="69">
        <f t="shared" si="8"/>
        <v>0</v>
      </c>
      <c r="T31" s="69"/>
      <c r="U31" s="69"/>
    </row>
    <row r="32" spans="1:23" ht="15.75" thickBot="1" x14ac:dyDescent="0.3">
      <c r="A32" s="11" t="s">
        <v>6</v>
      </c>
      <c r="B32" s="16"/>
      <c r="C32" s="12"/>
      <c r="D32" s="1">
        <v>0</v>
      </c>
      <c r="E32" s="53">
        <f t="shared" si="0"/>
        <v>0</v>
      </c>
      <c r="F32" s="53">
        <f t="shared" si="1"/>
        <v>0</v>
      </c>
      <c r="G32" s="12"/>
      <c r="H32" s="12"/>
      <c r="I32" s="53">
        <f t="shared" si="2"/>
        <v>0</v>
      </c>
      <c r="J32" s="53">
        <f t="shared" si="3"/>
        <v>0</v>
      </c>
      <c r="K32" s="53">
        <f t="shared" si="4"/>
        <v>0</v>
      </c>
      <c r="L32" s="12"/>
      <c r="M32" s="12"/>
      <c r="N32" s="53">
        <f t="shared" si="5"/>
        <v>0</v>
      </c>
      <c r="O32" s="53">
        <f t="shared" si="6"/>
        <v>0</v>
      </c>
      <c r="P32" s="53">
        <f t="shared" si="7"/>
        <v>0</v>
      </c>
      <c r="Q32" s="12"/>
      <c r="R32" s="12"/>
      <c r="S32" s="69">
        <f t="shared" si="8"/>
        <v>0</v>
      </c>
      <c r="T32" s="69"/>
      <c r="U32" s="69"/>
    </row>
    <row r="33" spans="1:23" ht="15.75" thickBot="1" x14ac:dyDescent="0.3">
      <c r="A33" s="11" t="s">
        <v>27</v>
      </c>
      <c r="B33" s="16"/>
      <c r="C33" s="12"/>
      <c r="D33" s="1">
        <v>0</v>
      </c>
      <c r="E33" s="53">
        <f t="shared" si="0"/>
        <v>0</v>
      </c>
      <c r="F33" s="53">
        <f t="shared" si="1"/>
        <v>0</v>
      </c>
      <c r="G33" s="12"/>
      <c r="H33" s="12"/>
      <c r="I33" s="53">
        <f t="shared" si="2"/>
        <v>0</v>
      </c>
      <c r="J33" s="53">
        <f t="shared" si="3"/>
        <v>0</v>
      </c>
      <c r="K33" s="53">
        <f t="shared" si="4"/>
        <v>0</v>
      </c>
      <c r="L33" s="12"/>
      <c r="M33" s="12"/>
      <c r="N33" s="53">
        <f t="shared" si="5"/>
        <v>0</v>
      </c>
      <c r="O33" s="53">
        <f t="shared" si="6"/>
        <v>0</v>
      </c>
      <c r="P33" s="53">
        <f t="shared" si="7"/>
        <v>0</v>
      </c>
      <c r="Q33" s="12"/>
      <c r="R33" s="12"/>
      <c r="S33" s="69">
        <f t="shared" si="8"/>
        <v>0</v>
      </c>
      <c r="T33" s="69"/>
      <c r="U33" s="69"/>
    </row>
    <row r="34" spans="1:23" ht="15.75" thickBot="1" x14ac:dyDescent="0.3">
      <c r="A34" s="11" t="s">
        <v>3</v>
      </c>
      <c r="B34" s="16"/>
      <c r="C34" s="12"/>
      <c r="D34" s="1">
        <v>0</v>
      </c>
      <c r="E34" s="53">
        <f t="shared" si="0"/>
        <v>0</v>
      </c>
      <c r="F34" s="53">
        <f t="shared" si="1"/>
        <v>0</v>
      </c>
      <c r="G34" s="12"/>
      <c r="H34" s="12"/>
      <c r="I34" s="53">
        <f t="shared" si="2"/>
        <v>0</v>
      </c>
      <c r="J34" s="53">
        <f t="shared" si="3"/>
        <v>0</v>
      </c>
      <c r="K34" s="53">
        <f t="shared" si="4"/>
        <v>0</v>
      </c>
      <c r="L34" s="12"/>
      <c r="M34" s="12"/>
      <c r="N34" s="53">
        <f t="shared" si="5"/>
        <v>0</v>
      </c>
      <c r="O34" s="53">
        <f t="shared" si="6"/>
        <v>0</v>
      </c>
      <c r="P34" s="53">
        <f t="shared" si="7"/>
        <v>0</v>
      </c>
      <c r="Q34" s="12"/>
      <c r="R34" s="12"/>
      <c r="S34" s="69">
        <f t="shared" si="8"/>
        <v>0</v>
      </c>
      <c r="T34" s="69"/>
      <c r="U34" s="69"/>
    </row>
    <row r="35" spans="1:23" ht="15.75" thickBot="1" x14ac:dyDescent="0.3">
      <c r="A35" s="25" t="s">
        <v>24</v>
      </c>
      <c r="B35" s="16"/>
      <c r="C35" s="12"/>
      <c r="D35" s="1">
        <v>0</v>
      </c>
      <c r="E35" s="53">
        <f t="shared" si="0"/>
        <v>0</v>
      </c>
      <c r="F35" s="53">
        <f t="shared" si="1"/>
        <v>0</v>
      </c>
      <c r="G35" s="12"/>
      <c r="H35" s="12"/>
      <c r="I35" s="53">
        <f t="shared" si="2"/>
        <v>0</v>
      </c>
      <c r="J35" s="53">
        <f t="shared" si="3"/>
        <v>0</v>
      </c>
      <c r="K35" s="53">
        <f t="shared" si="4"/>
        <v>0</v>
      </c>
      <c r="L35" s="12"/>
      <c r="M35" s="12"/>
      <c r="N35" s="53">
        <f t="shared" si="5"/>
        <v>0</v>
      </c>
      <c r="O35" s="53">
        <f t="shared" si="6"/>
        <v>0</v>
      </c>
      <c r="P35" s="53">
        <f t="shared" si="7"/>
        <v>0</v>
      </c>
      <c r="Q35" s="12"/>
      <c r="R35" s="12"/>
      <c r="S35" s="69">
        <f t="shared" si="8"/>
        <v>0</v>
      </c>
      <c r="T35" s="69"/>
      <c r="U35" s="69"/>
    </row>
    <row r="36" spans="1:23" ht="15.75" thickBot="1" x14ac:dyDescent="0.3">
      <c r="A36" s="25" t="s">
        <v>28</v>
      </c>
      <c r="B36" s="16"/>
      <c r="C36" s="12"/>
      <c r="D36" s="1">
        <v>0</v>
      </c>
      <c r="E36" s="53">
        <f t="shared" si="0"/>
        <v>0</v>
      </c>
      <c r="F36" s="53">
        <f t="shared" si="1"/>
        <v>0</v>
      </c>
      <c r="G36" s="12"/>
      <c r="H36" s="12"/>
      <c r="I36" s="53">
        <f t="shared" si="2"/>
        <v>0</v>
      </c>
      <c r="J36" s="53">
        <f t="shared" si="3"/>
        <v>0</v>
      </c>
      <c r="K36" s="53">
        <f t="shared" si="4"/>
        <v>0</v>
      </c>
      <c r="L36" s="12"/>
      <c r="M36" s="12"/>
      <c r="N36" s="53">
        <f t="shared" si="5"/>
        <v>0</v>
      </c>
      <c r="O36" s="53">
        <f t="shared" si="6"/>
        <v>0</v>
      </c>
      <c r="P36" s="53">
        <f t="shared" si="7"/>
        <v>0</v>
      </c>
      <c r="Q36" s="12"/>
      <c r="R36" s="12"/>
      <c r="S36" s="69">
        <f t="shared" si="8"/>
        <v>0</v>
      </c>
      <c r="T36" s="69"/>
      <c r="U36" s="69"/>
    </row>
    <row r="37" spans="1:23" ht="15.75" thickBot="1" x14ac:dyDescent="0.3">
      <c r="A37" s="25" t="s">
        <v>25</v>
      </c>
      <c r="B37" s="16"/>
      <c r="C37" s="12"/>
      <c r="D37" s="1">
        <v>0</v>
      </c>
      <c r="E37" s="53">
        <f t="shared" si="0"/>
        <v>0</v>
      </c>
      <c r="F37" s="53">
        <f t="shared" si="1"/>
        <v>0</v>
      </c>
      <c r="G37" s="12"/>
      <c r="H37" s="12"/>
      <c r="I37" s="53">
        <f t="shared" si="2"/>
        <v>0</v>
      </c>
      <c r="J37" s="53">
        <f t="shared" si="3"/>
        <v>0</v>
      </c>
      <c r="K37" s="53">
        <f t="shared" si="4"/>
        <v>0</v>
      </c>
      <c r="L37" s="12"/>
      <c r="M37" s="12"/>
      <c r="N37" s="53">
        <f t="shared" si="5"/>
        <v>0</v>
      </c>
      <c r="O37" s="53">
        <f t="shared" si="6"/>
        <v>0</v>
      </c>
      <c r="P37" s="53">
        <f t="shared" si="7"/>
        <v>0</v>
      </c>
      <c r="Q37" s="12"/>
      <c r="R37" s="12"/>
      <c r="S37" s="69">
        <f t="shared" si="8"/>
        <v>0</v>
      </c>
      <c r="T37" s="69"/>
      <c r="U37" s="69"/>
    </row>
    <row r="38" spans="1:23" ht="15.75" thickBot="1" x14ac:dyDescent="0.3">
      <c r="A38" s="25" t="s">
        <v>26</v>
      </c>
      <c r="B38" s="16"/>
      <c r="C38" s="12"/>
      <c r="D38" s="1">
        <v>0</v>
      </c>
      <c r="E38" s="53">
        <f t="shared" si="0"/>
        <v>0</v>
      </c>
      <c r="F38" s="53">
        <f t="shared" si="1"/>
        <v>0</v>
      </c>
      <c r="G38" s="12"/>
      <c r="H38" s="12"/>
      <c r="I38" s="53">
        <f t="shared" si="2"/>
        <v>0</v>
      </c>
      <c r="J38" s="53">
        <f t="shared" si="3"/>
        <v>0</v>
      </c>
      <c r="K38" s="53">
        <f t="shared" si="4"/>
        <v>0</v>
      </c>
      <c r="L38" s="12"/>
      <c r="M38" s="12"/>
      <c r="N38" s="53">
        <f t="shared" si="5"/>
        <v>0</v>
      </c>
      <c r="O38" s="53">
        <f t="shared" si="6"/>
        <v>0</v>
      </c>
      <c r="P38" s="53">
        <f t="shared" si="7"/>
        <v>0</v>
      </c>
      <c r="Q38" s="12"/>
      <c r="R38" s="12"/>
      <c r="S38" s="69">
        <f t="shared" si="8"/>
        <v>0</v>
      </c>
      <c r="T38" s="69"/>
      <c r="U38" s="69"/>
    </row>
    <row r="39" spans="1:23" ht="15.75" thickBot="1" x14ac:dyDescent="0.3">
      <c r="A39" s="25" t="s">
        <v>33</v>
      </c>
      <c r="B39" s="16"/>
      <c r="C39" s="12"/>
      <c r="D39" s="1">
        <v>0</v>
      </c>
      <c r="E39" s="53">
        <f t="shared" si="0"/>
        <v>0</v>
      </c>
      <c r="F39" s="53">
        <f t="shared" si="1"/>
        <v>0</v>
      </c>
      <c r="G39" s="12"/>
      <c r="H39" s="12"/>
      <c r="I39" s="53">
        <f t="shared" si="2"/>
        <v>0</v>
      </c>
      <c r="J39" s="53">
        <f t="shared" si="3"/>
        <v>0</v>
      </c>
      <c r="K39" s="53">
        <f t="shared" si="4"/>
        <v>0</v>
      </c>
      <c r="L39" s="12"/>
      <c r="M39" s="12"/>
      <c r="N39" s="53">
        <f t="shared" si="5"/>
        <v>0</v>
      </c>
      <c r="O39" s="53">
        <f t="shared" si="6"/>
        <v>0</v>
      </c>
      <c r="P39" s="53">
        <f t="shared" si="7"/>
        <v>0</v>
      </c>
      <c r="Q39" s="12"/>
      <c r="R39" s="12"/>
      <c r="S39" s="69">
        <f t="shared" si="8"/>
        <v>0</v>
      </c>
      <c r="T39" s="69"/>
      <c r="U39" s="69"/>
    </row>
    <row r="40" spans="1:23" ht="15.75" thickBot="1" x14ac:dyDescent="0.3">
      <c r="A40" s="25" t="s">
        <v>33</v>
      </c>
      <c r="B40" s="16"/>
      <c r="C40" s="12"/>
      <c r="D40" s="2">
        <v>0</v>
      </c>
      <c r="E40" s="53">
        <f t="shared" si="0"/>
        <v>0</v>
      </c>
      <c r="F40" s="53">
        <f t="shared" si="1"/>
        <v>0</v>
      </c>
      <c r="G40" s="12"/>
      <c r="H40" s="12"/>
      <c r="I40" s="53">
        <f t="shared" si="2"/>
        <v>0</v>
      </c>
      <c r="J40" s="53">
        <f t="shared" si="3"/>
        <v>0</v>
      </c>
      <c r="K40" s="53">
        <f t="shared" si="4"/>
        <v>0</v>
      </c>
      <c r="L40" s="12"/>
      <c r="M40" s="12"/>
      <c r="N40" s="53">
        <f t="shared" si="5"/>
        <v>0</v>
      </c>
      <c r="O40" s="53">
        <f t="shared" si="6"/>
        <v>0</v>
      </c>
      <c r="P40" s="53">
        <f t="shared" si="7"/>
        <v>0</v>
      </c>
      <c r="Q40" s="12"/>
      <c r="R40" s="12"/>
      <c r="S40" s="69">
        <f t="shared" si="8"/>
        <v>0</v>
      </c>
      <c r="T40" s="69"/>
      <c r="U40" s="69"/>
    </row>
    <row r="41" spans="1:23" x14ac:dyDescent="0.25">
      <c r="A41" s="26" t="s">
        <v>33</v>
      </c>
      <c r="B41" s="16"/>
      <c r="C41" s="20" t="s">
        <v>38</v>
      </c>
      <c r="D41" s="3">
        <v>0</v>
      </c>
      <c r="E41" s="52">
        <f t="shared" si="0"/>
        <v>0</v>
      </c>
      <c r="F41" s="52">
        <f t="shared" si="1"/>
        <v>0</v>
      </c>
      <c r="G41" s="12"/>
      <c r="H41" s="14" t="s">
        <v>38</v>
      </c>
      <c r="I41" s="52">
        <f t="shared" si="2"/>
        <v>0</v>
      </c>
      <c r="J41" s="52">
        <f t="shared" si="3"/>
        <v>0</v>
      </c>
      <c r="K41" s="52">
        <f t="shared" si="4"/>
        <v>0</v>
      </c>
      <c r="L41" s="12"/>
      <c r="M41" s="14" t="s">
        <v>38</v>
      </c>
      <c r="N41" s="52">
        <f t="shared" si="5"/>
        <v>0</v>
      </c>
      <c r="O41" s="52">
        <f t="shared" si="6"/>
        <v>0</v>
      </c>
      <c r="P41" s="52">
        <f t="shared" si="7"/>
        <v>0</v>
      </c>
      <c r="Q41" s="12"/>
      <c r="R41" s="14" t="s">
        <v>38</v>
      </c>
      <c r="S41" s="68">
        <f t="shared" si="8"/>
        <v>0</v>
      </c>
      <c r="T41" s="68"/>
      <c r="U41" s="68"/>
      <c r="V41" s="27"/>
      <c r="W41" s="27"/>
    </row>
    <row r="42" spans="1:23" s="29" customFormat="1" x14ac:dyDescent="0.25">
      <c r="A42" s="15" t="s">
        <v>37</v>
      </c>
      <c r="B42" s="16"/>
      <c r="C42" s="12"/>
      <c r="D42" s="53">
        <f>SUM(D27:D41)</f>
        <v>0</v>
      </c>
      <c r="E42" s="53">
        <f>SUM(E27:E41)</f>
        <v>0</v>
      </c>
      <c r="F42" s="53">
        <f>SUM(F27:F41)</f>
        <v>0</v>
      </c>
      <c r="G42" s="12"/>
      <c r="H42" s="12"/>
      <c r="I42" s="54">
        <f>SUM(I27:I41)</f>
        <v>0</v>
      </c>
      <c r="J42" s="54">
        <f>SUM(J27:J41)</f>
        <v>0</v>
      </c>
      <c r="K42" s="54">
        <f>SUM(K27:K41)</f>
        <v>0</v>
      </c>
      <c r="L42" s="12"/>
      <c r="M42" s="12"/>
      <c r="N42" s="54">
        <f>SUM(N27:N41)</f>
        <v>0</v>
      </c>
      <c r="O42" s="54">
        <f>SUM(O27:O41)</f>
        <v>0</v>
      </c>
      <c r="P42" s="54">
        <f>SUM(P27:P41)</f>
        <v>0</v>
      </c>
      <c r="Q42" s="12"/>
      <c r="R42" s="12"/>
      <c r="S42" s="88">
        <f t="shared" si="8"/>
        <v>0</v>
      </c>
      <c r="T42" s="88"/>
      <c r="U42" s="88"/>
      <c r="V42" s="28"/>
      <c r="W42" s="28"/>
    </row>
    <row r="43" spans="1:23" s="30" customFormat="1" x14ac:dyDescent="0.25">
      <c r="A43" s="15" t="s">
        <v>57</v>
      </c>
      <c r="B43" s="16"/>
      <c r="C43" s="12"/>
      <c r="D43" s="69">
        <f>SUM(D42,E42,F42)</f>
        <v>0</v>
      </c>
      <c r="E43" s="69"/>
      <c r="F43" s="69"/>
      <c r="G43" s="12"/>
      <c r="H43" s="12"/>
      <c r="I43" s="69">
        <f>SUM(I42,J42,K42)</f>
        <v>0</v>
      </c>
      <c r="J43" s="69"/>
      <c r="K43" s="69"/>
      <c r="L43" s="12"/>
      <c r="M43" s="12"/>
      <c r="N43" s="69">
        <f>SUM(N42,O42,P42)</f>
        <v>0</v>
      </c>
      <c r="O43" s="69"/>
      <c r="P43" s="69"/>
      <c r="Q43" s="12"/>
      <c r="R43" s="12"/>
      <c r="S43" s="53"/>
      <c r="T43" s="53"/>
      <c r="U43" s="53"/>
      <c r="V43" s="4"/>
      <c r="W43" s="4"/>
    </row>
    <row r="44" spans="1:23" ht="21" customHeight="1" x14ac:dyDescent="0.35">
      <c r="A44" s="6" t="s">
        <v>40</v>
      </c>
      <c r="B44" s="7"/>
      <c r="C44" s="8"/>
      <c r="D44" s="71" t="s">
        <v>29</v>
      </c>
      <c r="E44" s="71"/>
      <c r="F44" s="71"/>
      <c r="G44" s="9"/>
      <c r="H44" s="9"/>
      <c r="I44" s="71" t="s">
        <v>30</v>
      </c>
      <c r="J44" s="71"/>
      <c r="K44" s="71"/>
      <c r="L44" s="9"/>
      <c r="M44" s="9"/>
      <c r="N44" s="71" t="s">
        <v>31</v>
      </c>
      <c r="O44" s="71"/>
      <c r="P44" s="71"/>
      <c r="Q44" s="9"/>
      <c r="R44" s="9"/>
      <c r="S44" s="71" t="s">
        <v>23</v>
      </c>
      <c r="T44" s="71"/>
      <c r="U44" s="71"/>
    </row>
    <row r="45" spans="1:23" x14ac:dyDescent="0.25">
      <c r="A45" s="15" t="s">
        <v>32</v>
      </c>
      <c r="B45" s="16"/>
      <c r="C45" s="12"/>
      <c r="D45" s="69">
        <f>D23</f>
        <v>3071</v>
      </c>
      <c r="E45" s="69"/>
      <c r="F45" s="69"/>
      <c r="G45" s="12"/>
      <c r="H45" s="12"/>
      <c r="I45" s="69">
        <f>I23</f>
        <v>3070</v>
      </c>
      <c r="J45" s="69"/>
      <c r="K45" s="69"/>
      <c r="L45" s="12"/>
      <c r="M45" s="12"/>
      <c r="N45" s="69">
        <f>N23</f>
        <v>3070</v>
      </c>
      <c r="O45" s="69"/>
      <c r="P45" s="69"/>
      <c r="Q45" s="12"/>
      <c r="R45" s="12"/>
      <c r="S45" s="69">
        <f>S23</f>
        <v>9211</v>
      </c>
      <c r="T45" s="69"/>
      <c r="U45" s="69"/>
    </row>
    <row r="46" spans="1:23" x14ac:dyDescent="0.25">
      <c r="A46" s="15" t="s">
        <v>57</v>
      </c>
      <c r="B46" s="16"/>
      <c r="C46" s="14" t="s">
        <v>38</v>
      </c>
      <c r="D46" s="68">
        <f>D43</f>
        <v>0</v>
      </c>
      <c r="E46" s="68"/>
      <c r="F46" s="68"/>
      <c r="G46" s="12"/>
      <c r="H46" s="14" t="s">
        <v>38</v>
      </c>
      <c r="I46" s="68">
        <f>I43</f>
        <v>0</v>
      </c>
      <c r="J46" s="68"/>
      <c r="K46" s="68"/>
      <c r="L46" s="12"/>
      <c r="M46" s="14" t="s">
        <v>38</v>
      </c>
      <c r="N46" s="68">
        <f>N43</f>
        <v>0</v>
      </c>
      <c r="O46" s="68"/>
      <c r="P46" s="68"/>
      <c r="Q46" s="12"/>
      <c r="R46" s="14" t="s">
        <v>38</v>
      </c>
      <c r="S46" s="68">
        <f>SUM(D46,I46,N46)</f>
        <v>0</v>
      </c>
      <c r="T46" s="68"/>
      <c r="U46" s="68"/>
      <c r="V46" s="31"/>
      <c r="W46" s="31"/>
    </row>
    <row r="47" spans="1:23" s="36" customFormat="1" ht="16.5" thickBot="1" x14ac:dyDescent="0.3">
      <c r="A47" s="32" t="s">
        <v>39</v>
      </c>
      <c r="B47" s="33"/>
      <c r="C47" s="34"/>
      <c r="D47" s="79">
        <f>SUM(D45:F46)</f>
        <v>3071</v>
      </c>
      <c r="E47" s="79"/>
      <c r="F47" s="79"/>
      <c r="G47" s="33"/>
      <c r="H47" s="33"/>
      <c r="I47" s="79">
        <f>SUM(I45:K46)</f>
        <v>3070</v>
      </c>
      <c r="J47" s="79"/>
      <c r="K47" s="79"/>
      <c r="L47" s="33"/>
      <c r="M47" s="33"/>
      <c r="N47" s="79">
        <f>SUM(N45:P46)</f>
        <v>3070</v>
      </c>
      <c r="O47" s="79"/>
      <c r="P47" s="79"/>
      <c r="Q47" s="33"/>
      <c r="R47" s="33"/>
      <c r="S47" s="80">
        <f>IF((SUM(S45:U46)&lt;=0), 0, (SUM(S45:U46)))</f>
        <v>9211</v>
      </c>
      <c r="T47" s="81"/>
      <c r="U47" s="82"/>
      <c r="V47" s="35"/>
      <c r="W47" s="35" t="s">
        <v>47</v>
      </c>
    </row>
    <row r="48" spans="1:23" s="36" customFormat="1" ht="16.5" customHeight="1" thickBot="1" x14ac:dyDescent="0.25">
      <c r="A48" s="37" t="s">
        <v>41</v>
      </c>
      <c r="B48" s="38"/>
      <c r="C48" s="38"/>
      <c r="D48" s="83"/>
      <c r="E48" s="83"/>
      <c r="F48" s="83"/>
      <c r="G48" s="38"/>
      <c r="H48" s="38"/>
      <c r="I48" s="83"/>
      <c r="J48" s="83"/>
      <c r="K48" s="83"/>
      <c r="L48" s="38"/>
      <c r="M48" s="38"/>
      <c r="N48" s="83"/>
      <c r="O48" s="83"/>
      <c r="P48" s="83"/>
      <c r="Q48" s="34"/>
      <c r="R48" s="34"/>
      <c r="S48" s="84">
        <f>30301-S21</f>
        <v>30301</v>
      </c>
      <c r="T48" s="85"/>
      <c r="U48" s="86"/>
      <c r="V48" s="43"/>
      <c r="W48" s="35"/>
    </row>
    <row r="49" spans="1:26" ht="75" customHeight="1" x14ac:dyDescent="0.25">
      <c r="A49" s="87" t="str">
        <f>IF(S47 &gt; S48, W47&amp; W49&amp; W50, W52)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35" t="s">
        <v>44</v>
      </c>
      <c r="W49" s="35" t="s">
        <v>48</v>
      </c>
    </row>
    <row r="50" spans="1:26" ht="21" customHeight="1" thickBot="1" x14ac:dyDescent="0.4">
      <c r="A50" s="6" t="s">
        <v>49</v>
      </c>
      <c r="B50" s="39"/>
      <c r="C50" s="40"/>
      <c r="D50" s="71"/>
      <c r="E50" s="71"/>
      <c r="F50" s="71"/>
      <c r="G50" s="41"/>
      <c r="H50" s="41"/>
      <c r="I50" s="71"/>
      <c r="J50" s="71"/>
      <c r="K50" s="71"/>
      <c r="L50" s="41"/>
      <c r="M50" s="41"/>
      <c r="N50" s="71"/>
      <c r="O50" s="71"/>
      <c r="P50" s="71"/>
      <c r="Q50" s="41"/>
      <c r="R50" s="41"/>
      <c r="S50" s="71"/>
      <c r="T50" s="71"/>
      <c r="U50" s="71"/>
      <c r="V50" s="35" t="s">
        <v>45</v>
      </c>
      <c r="W50" s="35" t="s">
        <v>50</v>
      </c>
    </row>
    <row r="51" spans="1:26" ht="16.5" customHeight="1" thickBot="1" x14ac:dyDescent="0.3">
      <c r="A51" s="72" t="s">
        <v>39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12"/>
      <c r="R51" s="12"/>
      <c r="S51" s="73">
        <f>IF(S47&gt;=S48,"Attention! See above.",S47)</f>
        <v>9211</v>
      </c>
      <c r="T51" s="74"/>
      <c r="U51" s="75"/>
      <c r="V51" s="35" t="s">
        <v>46</v>
      </c>
      <c r="W51" s="35"/>
    </row>
    <row r="52" spans="1:26" x14ac:dyDescent="0.25">
      <c r="A52" s="76" t="s">
        <v>78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12"/>
      <c r="R52" s="12" t="s">
        <v>38</v>
      </c>
      <c r="S52" s="68">
        <f>S51*0.04264</f>
        <v>392.75703999999996</v>
      </c>
      <c r="T52" s="68"/>
      <c r="U52" s="68"/>
      <c r="V52" s="35"/>
      <c r="W52" s="35" t="s">
        <v>69</v>
      </c>
    </row>
    <row r="53" spans="1:26" ht="16.5" customHeight="1" x14ac:dyDescent="0.25">
      <c r="A53" s="77" t="s">
        <v>22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42"/>
      <c r="R53" s="42"/>
      <c r="S53" s="78">
        <f>SUM(S51,S52)</f>
        <v>9603.7570400000004</v>
      </c>
      <c r="T53" s="78"/>
      <c r="U53" s="78"/>
      <c r="V53" s="43"/>
      <c r="W53" s="43"/>
    </row>
    <row r="54" spans="1:26" ht="21" customHeight="1" x14ac:dyDescent="0.35">
      <c r="A54" s="6" t="s">
        <v>52</v>
      </c>
      <c r="B54" s="7"/>
      <c r="C54" s="8"/>
      <c r="D54" s="71" t="s">
        <v>29</v>
      </c>
      <c r="E54" s="71"/>
      <c r="F54" s="71"/>
      <c r="G54" s="9"/>
      <c r="H54" s="9"/>
      <c r="I54" s="71" t="s">
        <v>30</v>
      </c>
      <c r="J54" s="71"/>
      <c r="K54" s="71"/>
      <c r="L54" s="9"/>
      <c r="M54" s="9"/>
      <c r="N54" s="71" t="s">
        <v>31</v>
      </c>
      <c r="O54" s="71"/>
      <c r="P54" s="71"/>
      <c r="Q54" s="9"/>
      <c r="R54" s="9"/>
      <c r="S54" s="71"/>
      <c r="T54" s="71"/>
      <c r="U54" s="71"/>
    </row>
    <row r="55" spans="1:26" x14ac:dyDescent="0.25">
      <c r="A55" s="15" t="s">
        <v>53</v>
      </c>
      <c r="B55" s="12"/>
      <c r="C55" s="12"/>
      <c r="D55" s="69">
        <f>D9</f>
        <v>2738</v>
      </c>
      <c r="E55" s="69"/>
      <c r="F55" s="69"/>
      <c r="G55" s="12"/>
      <c r="H55" s="12"/>
      <c r="I55" s="69">
        <f>I9</f>
        <v>2737</v>
      </c>
      <c r="J55" s="69"/>
      <c r="K55" s="69"/>
      <c r="L55" s="12"/>
      <c r="M55" s="12"/>
      <c r="N55" s="69">
        <f>N9</f>
        <v>2737</v>
      </c>
      <c r="O55" s="69"/>
      <c r="P55" s="69"/>
      <c r="Q55" s="12"/>
      <c r="R55" s="12"/>
      <c r="S55" s="69"/>
      <c r="T55" s="69"/>
      <c r="U55" s="69"/>
    </row>
    <row r="56" spans="1:26" x14ac:dyDescent="0.25">
      <c r="A56" s="15" t="s">
        <v>51</v>
      </c>
      <c r="B56" s="16"/>
      <c r="C56" s="12"/>
      <c r="D56" s="69">
        <f>-D13</f>
        <v>0</v>
      </c>
      <c r="E56" s="69"/>
      <c r="F56" s="69"/>
      <c r="G56" s="53"/>
      <c r="H56" s="53"/>
      <c r="I56" s="69">
        <f>-I13</f>
        <v>0</v>
      </c>
      <c r="J56" s="69"/>
      <c r="K56" s="69"/>
      <c r="L56" s="53"/>
      <c r="M56" s="53"/>
      <c r="N56" s="69">
        <f>-N13</f>
        <v>0</v>
      </c>
      <c r="O56" s="69"/>
      <c r="P56" s="69"/>
      <c r="Q56" s="12"/>
      <c r="R56" s="12"/>
      <c r="S56" s="69"/>
      <c r="T56" s="69"/>
      <c r="U56" s="69"/>
    </row>
    <row r="57" spans="1:26" x14ac:dyDescent="0.25">
      <c r="A57" s="15" t="s">
        <v>58</v>
      </c>
      <c r="B57" s="16"/>
      <c r="C57" s="12"/>
      <c r="D57" s="69">
        <f>-D21</f>
        <v>0</v>
      </c>
      <c r="E57" s="69"/>
      <c r="F57" s="69"/>
      <c r="G57" s="53"/>
      <c r="H57" s="53"/>
      <c r="I57" s="69">
        <f>-I21</f>
        <v>0</v>
      </c>
      <c r="J57" s="69"/>
      <c r="K57" s="69"/>
      <c r="L57" s="53"/>
      <c r="M57" s="53"/>
      <c r="N57" s="69">
        <f>-N21</f>
        <v>0</v>
      </c>
      <c r="O57" s="69"/>
      <c r="P57" s="69"/>
      <c r="Q57" s="12"/>
      <c r="R57" s="12"/>
      <c r="S57" s="69"/>
      <c r="T57" s="69"/>
      <c r="U57" s="69"/>
    </row>
    <row r="58" spans="1:26" x14ac:dyDescent="0.25">
      <c r="A58" s="23" t="s">
        <v>59</v>
      </c>
      <c r="B58" s="16"/>
      <c r="C58" s="14" t="s">
        <v>38</v>
      </c>
      <c r="D58" s="68">
        <f>-(S51/3)</f>
        <v>-3070.3333333333335</v>
      </c>
      <c r="E58" s="68"/>
      <c r="F58" s="68"/>
      <c r="G58" s="53"/>
      <c r="H58" s="52" t="s">
        <v>38</v>
      </c>
      <c r="I58" s="68">
        <f>-(S51/3)</f>
        <v>-3070.3333333333335</v>
      </c>
      <c r="J58" s="68"/>
      <c r="K58" s="68"/>
      <c r="L58" s="53"/>
      <c r="M58" s="52" t="s">
        <v>38</v>
      </c>
      <c r="N58" s="68">
        <f>-(S51/3)</f>
        <v>-3070.3333333333335</v>
      </c>
      <c r="O58" s="68"/>
      <c r="P58" s="68"/>
      <c r="Q58" s="12"/>
      <c r="R58" s="12"/>
      <c r="S58" s="69"/>
      <c r="T58" s="69"/>
      <c r="U58" s="69"/>
    </row>
    <row r="59" spans="1:26" ht="16.5" customHeight="1" x14ac:dyDescent="0.25">
      <c r="A59" s="61" t="s">
        <v>42</v>
      </c>
      <c r="B59" s="62"/>
      <c r="C59" s="63"/>
      <c r="D59" s="66">
        <f>SUM(D55:F58)</f>
        <v>-332.33333333333348</v>
      </c>
      <c r="E59" s="66"/>
      <c r="F59" s="66"/>
      <c r="G59" s="63"/>
      <c r="H59" s="63"/>
      <c r="I59" s="66">
        <f>SUM(I55:K58)</f>
        <v>-333.33333333333348</v>
      </c>
      <c r="J59" s="66"/>
      <c r="K59" s="66"/>
      <c r="L59" s="63"/>
      <c r="M59" s="63"/>
      <c r="N59" s="66">
        <f>SUM(N55:P58)</f>
        <v>-333.33333333333348</v>
      </c>
      <c r="O59" s="66"/>
      <c r="P59" s="66"/>
      <c r="Q59" s="63"/>
      <c r="R59" s="63"/>
      <c r="S59" s="67"/>
      <c r="T59" s="67"/>
      <c r="U59" s="67"/>
    </row>
    <row r="60" spans="1:26" ht="16.5" customHeight="1" x14ac:dyDescent="0.25">
      <c r="A60" s="70" t="s">
        <v>74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60"/>
      <c r="W60" s="60"/>
      <c r="X60" s="60"/>
      <c r="Y60" s="60"/>
      <c r="Z60" s="60"/>
    </row>
    <row r="61" spans="1:26" ht="45" customHeight="1" x14ac:dyDescent="0.25">
      <c r="A61" s="64" t="s">
        <v>75</v>
      </c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</row>
  </sheetData>
  <sheetProtection algorithmName="SHA-512" hashValue="koIuid0Xr7S6ao/5Yb4/zPgD43z5C1gBEQaXRVmTNgPnW4WXIeCDfNtCiT6eJWHA1AlCpb7ns0Yf476yOB5Rkw==" saltValue="Dle40BKySPHvo5bACTBeBA==" spinCount="100000" sheet="1" objects="1" scenarios="1"/>
  <mergeCells count="159">
    <mergeCell ref="D5:F5"/>
    <mergeCell ref="I5:K5"/>
    <mergeCell ref="N5:P5"/>
    <mergeCell ref="S5:U5"/>
    <mergeCell ref="D6:F6"/>
    <mergeCell ref="I6:K6"/>
    <mergeCell ref="N6:P6"/>
    <mergeCell ref="S6:U6"/>
    <mergeCell ref="A1:U1"/>
    <mergeCell ref="A2:U2"/>
    <mergeCell ref="A3:U3"/>
    <mergeCell ref="D4:F4"/>
    <mergeCell ref="I4:K4"/>
    <mergeCell ref="N4:P4"/>
    <mergeCell ref="S4:U4"/>
    <mergeCell ref="D9:F9"/>
    <mergeCell ref="I9:K9"/>
    <mergeCell ref="N9:P9"/>
    <mergeCell ref="S9:U9"/>
    <mergeCell ref="D10:F10"/>
    <mergeCell ref="I10:K10"/>
    <mergeCell ref="N10:P10"/>
    <mergeCell ref="S10:U10"/>
    <mergeCell ref="D7:F7"/>
    <mergeCell ref="I7:K7"/>
    <mergeCell ref="N7:P7"/>
    <mergeCell ref="S7:U7"/>
    <mergeCell ref="D8:F8"/>
    <mergeCell ref="I8:K8"/>
    <mergeCell ref="N8:P8"/>
    <mergeCell ref="S8:U8"/>
    <mergeCell ref="D13:F13"/>
    <mergeCell ref="I13:K13"/>
    <mergeCell ref="N13:P13"/>
    <mergeCell ref="S13:U13"/>
    <mergeCell ref="D14:F14"/>
    <mergeCell ref="I14:K14"/>
    <mergeCell ref="N14:P14"/>
    <mergeCell ref="S14:U14"/>
    <mergeCell ref="D11:F11"/>
    <mergeCell ref="I11:K11"/>
    <mergeCell ref="N11:P11"/>
    <mergeCell ref="S11:U11"/>
    <mergeCell ref="A12:U12"/>
    <mergeCell ref="D18:F18"/>
    <mergeCell ref="I18:K18"/>
    <mergeCell ref="N18:P18"/>
    <mergeCell ref="S18:U18"/>
    <mergeCell ref="A15:U15"/>
    <mergeCell ref="D16:F16"/>
    <mergeCell ref="I16:K16"/>
    <mergeCell ref="N16:P16"/>
    <mergeCell ref="S16:U16"/>
    <mergeCell ref="D17:F17"/>
    <mergeCell ref="I17:K17"/>
    <mergeCell ref="N17:P17"/>
    <mergeCell ref="S17:U17"/>
    <mergeCell ref="D21:F21"/>
    <mergeCell ref="I21:K21"/>
    <mergeCell ref="N21:P21"/>
    <mergeCell ref="S21:U21"/>
    <mergeCell ref="D22:F22"/>
    <mergeCell ref="I22:K22"/>
    <mergeCell ref="N22:P22"/>
    <mergeCell ref="S22:U22"/>
    <mergeCell ref="D19:F19"/>
    <mergeCell ref="I19:K19"/>
    <mergeCell ref="N19:P19"/>
    <mergeCell ref="S19:U19"/>
    <mergeCell ref="D20:F20"/>
    <mergeCell ref="I20:K20"/>
    <mergeCell ref="N20:P20"/>
    <mergeCell ref="S20:U20"/>
    <mergeCell ref="S26:U26"/>
    <mergeCell ref="S27:U27"/>
    <mergeCell ref="S28:U28"/>
    <mergeCell ref="S29:U29"/>
    <mergeCell ref="S30:U30"/>
    <mergeCell ref="S31:U31"/>
    <mergeCell ref="D23:F23"/>
    <mergeCell ref="I23:K23"/>
    <mergeCell ref="N23:P23"/>
    <mergeCell ref="S23:U23"/>
    <mergeCell ref="A24:U24"/>
    <mergeCell ref="D25:F25"/>
    <mergeCell ref="I25:K25"/>
    <mergeCell ref="N25:P25"/>
    <mergeCell ref="S25:U25"/>
    <mergeCell ref="S38:U38"/>
    <mergeCell ref="S39:U39"/>
    <mergeCell ref="S40:U40"/>
    <mergeCell ref="S41:U41"/>
    <mergeCell ref="S42:U42"/>
    <mergeCell ref="D43:F43"/>
    <mergeCell ref="I43:K43"/>
    <mergeCell ref="N43:P43"/>
    <mergeCell ref="S32:U32"/>
    <mergeCell ref="S33:U33"/>
    <mergeCell ref="S34:U34"/>
    <mergeCell ref="S35:U35"/>
    <mergeCell ref="S36:U36"/>
    <mergeCell ref="S37:U37"/>
    <mergeCell ref="D46:F46"/>
    <mergeCell ref="I46:K46"/>
    <mergeCell ref="N46:P46"/>
    <mergeCell ref="S46:U46"/>
    <mergeCell ref="D47:F47"/>
    <mergeCell ref="I47:K47"/>
    <mergeCell ref="N47:P47"/>
    <mergeCell ref="S47:U47"/>
    <mergeCell ref="D44:F44"/>
    <mergeCell ref="I44:K44"/>
    <mergeCell ref="N44:P44"/>
    <mergeCell ref="S44:U44"/>
    <mergeCell ref="D45:F45"/>
    <mergeCell ref="I45:K45"/>
    <mergeCell ref="N45:P45"/>
    <mergeCell ref="S45:U45"/>
    <mergeCell ref="A51:P51"/>
    <mergeCell ref="S51:U51"/>
    <mergeCell ref="A52:P52"/>
    <mergeCell ref="S52:U52"/>
    <mergeCell ref="A53:P53"/>
    <mergeCell ref="S53:U53"/>
    <mergeCell ref="D48:F48"/>
    <mergeCell ref="I48:K48"/>
    <mergeCell ref="N48:P48"/>
    <mergeCell ref="S48:U48"/>
    <mergeCell ref="A49:U49"/>
    <mergeCell ref="D50:F50"/>
    <mergeCell ref="I50:K50"/>
    <mergeCell ref="N50:P50"/>
    <mergeCell ref="S50:U50"/>
    <mergeCell ref="D56:F56"/>
    <mergeCell ref="I56:K56"/>
    <mergeCell ref="N56:P56"/>
    <mergeCell ref="S56:U56"/>
    <mergeCell ref="D54:F54"/>
    <mergeCell ref="I54:K54"/>
    <mergeCell ref="N54:P54"/>
    <mergeCell ref="S54:U54"/>
    <mergeCell ref="D55:F55"/>
    <mergeCell ref="I55:K55"/>
    <mergeCell ref="N55:P55"/>
    <mergeCell ref="S55:U55"/>
    <mergeCell ref="D59:F59"/>
    <mergeCell ref="I59:K59"/>
    <mergeCell ref="N59:P59"/>
    <mergeCell ref="S59:U59"/>
    <mergeCell ref="A61:U61"/>
    <mergeCell ref="D57:F57"/>
    <mergeCell ref="I57:K57"/>
    <mergeCell ref="N57:P57"/>
    <mergeCell ref="S57:U57"/>
    <mergeCell ref="D58:F58"/>
    <mergeCell ref="I58:K58"/>
    <mergeCell ref="N58:P58"/>
    <mergeCell ref="S58:U58"/>
    <mergeCell ref="A60:U60"/>
  </mergeCells>
  <conditionalFormatting sqref="S47:U47">
    <cfRule type="expression" dxfId="7" priority="7">
      <formula>$S$47&gt;$S$48</formula>
    </cfRule>
  </conditionalFormatting>
  <conditionalFormatting sqref="A49:U49">
    <cfRule type="expression" dxfId="6" priority="3">
      <formula>$S$47&lt;=$S$48</formula>
    </cfRule>
    <cfRule type="expression" dxfId="5" priority="5">
      <formula>$S$47&gt;$S$48</formula>
    </cfRule>
  </conditionalFormatting>
  <conditionalFormatting sqref="S51:U51">
    <cfRule type="expression" dxfId="4" priority="2">
      <formula>$S$47&gt;$S$48</formula>
    </cfRule>
  </conditionalFormatting>
  <printOptions gridLines="1"/>
  <pageMargins left="0.25" right="0.25" top="0.5" bottom="0.5" header="0.3" footer="0.3"/>
  <pageSetup scale="46" orientation="landscape" r:id="rId1"/>
  <ignoredErrors>
    <ignoredError sqref="S7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A9A196E5-C669-4E8F-B204-BED144F39329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$S$48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S47:U47</xm:sqref>
        </x14:conditionalFormatting>
        <x14:conditionalFormatting xmlns:xm="http://schemas.microsoft.com/office/excel/2006/main">
          <x14:cfRule type="iconSet" priority="6" id="{2B4D54A1-D7FA-44FF-8317-FA11CE132A94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$S$48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A49:U49</xm:sqref>
        </x14:conditionalFormatting>
        <x14:conditionalFormatting xmlns:xm="http://schemas.microsoft.com/office/excel/2006/main">
          <x14:cfRule type="iconSet" priority="1" id="{6F5C90FB-15E0-4BDC-89F9-59C030FB1D6B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$S$48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S51:U51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zoomScaleNormal="100" workbookViewId="0">
      <selection sqref="A1:U1"/>
    </sheetView>
  </sheetViews>
  <sheetFormatPr defaultColWidth="9.140625" defaultRowHeight="15" x14ac:dyDescent="0.25"/>
  <cols>
    <col min="1" max="1" width="44" style="44" customWidth="1"/>
    <col min="2" max="2" width="1.7109375" style="45" customWidth="1"/>
    <col min="3" max="3" width="1.7109375" style="46" customWidth="1"/>
    <col min="4" max="6" width="7.7109375" style="10" customWidth="1"/>
    <col min="7" max="8" width="1.7109375" style="47" customWidth="1"/>
    <col min="9" max="11" width="7.7109375" style="10" customWidth="1"/>
    <col min="12" max="13" width="1.7109375" style="47" customWidth="1"/>
    <col min="14" max="16" width="7.7109375" style="10" customWidth="1"/>
    <col min="17" max="18" width="1.7109375" style="47" customWidth="1"/>
    <col min="19" max="21" width="7.7109375" style="30" customWidth="1"/>
    <col min="22" max="23" width="9.140625" style="4"/>
    <col min="24" max="16384" width="9.140625" style="10"/>
  </cols>
  <sheetData>
    <row r="1" spans="1:23" s="5" customFormat="1" ht="25.5" x14ac:dyDescent="0.35">
      <c r="A1" s="102" t="s">
        <v>76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4"/>
      <c r="W1" s="4"/>
    </row>
    <row r="2" spans="1:23" s="5" customFormat="1" ht="23.25" x14ac:dyDescent="0.35">
      <c r="A2" s="103" t="s">
        <v>72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4"/>
      <c r="W2" s="4"/>
    </row>
    <row r="3" spans="1:23" s="5" customFormat="1" ht="45" customHeight="1" x14ac:dyDescent="0.35">
      <c r="A3" s="99" t="s">
        <v>73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4"/>
      <c r="W3" s="4"/>
    </row>
    <row r="4" spans="1:23" ht="21" customHeight="1" x14ac:dyDescent="0.35">
      <c r="A4" s="6" t="s">
        <v>62</v>
      </c>
      <c r="B4" s="7"/>
      <c r="C4" s="8"/>
      <c r="D4" s="71" t="s">
        <v>29</v>
      </c>
      <c r="E4" s="71"/>
      <c r="F4" s="71"/>
      <c r="G4" s="9"/>
      <c r="H4" s="9"/>
      <c r="I4" s="71" t="s">
        <v>30</v>
      </c>
      <c r="J4" s="71"/>
      <c r="K4" s="71"/>
      <c r="L4" s="9"/>
      <c r="M4" s="9"/>
      <c r="N4" s="71" t="s">
        <v>31</v>
      </c>
      <c r="O4" s="71"/>
      <c r="P4" s="71"/>
      <c r="Q4" s="9"/>
      <c r="R4" s="9"/>
      <c r="S4" s="71" t="s">
        <v>23</v>
      </c>
      <c r="T4" s="71"/>
      <c r="U4" s="71"/>
    </row>
    <row r="5" spans="1:23" x14ac:dyDescent="0.25">
      <c r="A5" s="11" t="s">
        <v>65</v>
      </c>
      <c r="B5" s="12"/>
      <c r="C5" s="12"/>
      <c r="D5" s="69">
        <v>850</v>
      </c>
      <c r="E5" s="69"/>
      <c r="F5" s="69"/>
      <c r="G5" s="12"/>
      <c r="H5" s="12"/>
      <c r="I5" s="69">
        <v>850</v>
      </c>
      <c r="J5" s="69"/>
      <c r="K5" s="69"/>
      <c r="L5" s="12"/>
      <c r="M5" s="12"/>
      <c r="N5" s="69">
        <v>850</v>
      </c>
      <c r="O5" s="69"/>
      <c r="P5" s="69"/>
      <c r="Q5" s="12"/>
      <c r="R5" s="12"/>
      <c r="S5" s="69">
        <v>850</v>
      </c>
      <c r="T5" s="69"/>
      <c r="U5" s="69"/>
    </row>
    <row r="6" spans="1:23" x14ac:dyDescent="0.25">
      <c r="A6" s="13" t="s">
        <v>66</v>
      </c>
      <c r="B6" s="12"/>
      <c r="C6" s="14" t="s">
        <v>68</v>
      </c>
      <c r="D6" s="104">
        <v>3</v>
      </c>
      <c r="E6" s="104"/>
      <c r="F6" s="104"/>
      <c r="G6" s="12"/>
      <c r="H6" s="14" t="s">
        <v>68</v>
      </c>
      <c r="I6" s="104">
        <v>3</v>
      </c>
      <c r="J6" s="104"/>
      <c r="K6" s="104"/>
      <c r="L6" s="12"/>
      <c r="M6" s="14" t="s">
        <v>68</v>
      </c>
      <c r="N6" s="104">
        <v>3</v>
      </c>
      <c r="O6" s="104"/>
      <c r="P6" s="104"/>
      <c r="Q6" s="12"/>
      <c r="R6" s="14" t="s">
        <v>68</v>
      </c>
      <c r="S6" s="104">
        <f>SUM(D6,I6,N6)</f>
        <v>9</v>
      </c>
      <c r="T6" s="104"/>
      <c r="U6" s="104"/>
    </row>
    <row r="7" spans="1:23" x14ac:dyDescent="0.25">
      <c r="A7" s="15" t="s">
        <v>67</v>
      </c>
      <c r="B7" s="12"/>
      <c r="C7" s="12"/>
      <c r="D7" s="69">
        <f>D5*D6</f>
        <v>2550</v>
      </c>
      <c r="E7" s="69"/>
      <c r="F7" s="69"/>
      <c r="G7" s="12"/>
      <c r="H7" s="12"/>
      <c r="I7" s="69">
        <f>I5*I6</f>
        <v>2550</v>
      </c>
      <c r="J7" s="69"/>
      <c r="K7" s="69"/>
      <c r="L7" s="12"/>
      <c r="M7" s="12"/>
      <c r="N7" s="69">
        <f>N5*N6</f>
        <v>2550</v>
      </c>
      <c r="O7" s="69"/>
      <c r="P7" s="69"/>
      <c r="Q7" s="12"/>
      <c r="R7" s="12"/>
      <c r="S7" s="69">
        <f>S5*S6</f>
        <v>7650</v>
      </c>
      <c r="T7" s="69"/>
      <c r="U7" s="69"/>
    </row>
    <row r="8" spans="1:23" x14ac:dyDescent="0.25">
      <c r="A8" s="13" t="s">
        <v>9</v>
      </c>
      <c r="B8" s="12"/>
      <c r="C8" s="14" t="s">
        <v>38</v>
      </c>
      <c r="D8" s="68">
        <v>188</v>
      </c>
      <c r="E8" s="68"/>
      <c r="F8" s="68"/>
      <c r="G8" s="12"/>
      <c r="H8" s="14" t="s">
        <v>38</v>
      </c>
      <c r="I8" s="68">
        <v>187</v>
      </c>
      <c r="J8" s="68"/>
      <c r="K8" s="68"/>
      <c r="L8" s="12"/>
      <c r="M8" s="14" t="s">
        <v>38</v>
      </c>
      <c r="N8" s="68">
        <v>187</v>
      </c>
      <c r="O8" s="68"/>
      <c r="P8" s="68"/>
      <c r="Q8" s="12"/>
      <c r="R8" s="14" t="s">
        <v>38</v>
      </c>
      <c r="S8" s="68">
        <f>SUM(D8,I8,N8)</f>
        <v>562</v>
      </c>
      <c r="T8" s="68"/>
      <c r="U8" s="68"/>
    </row>
    <row r="9" spans="1:23" x14ac:dyDescent="0.25">
      <c r="A9" s="15" t="s">
        <v>53</v>
      </c>
      <c r="B9" s="16"/>
      <c r="C9" s="12"/>
      <c r="D9" s="92">
        <f>SUM(D7,D8)</f>
        <v>2738</v>
      </c>
      <c r="E9" s="92"/>
      <c r="F9" s="92"/>
      <c r="G9" s="16"/>
      <c r="H9" s="16"/>
      <c r="I9" s="92">
        <f>SUM(I7,I8)</f>
        <v>2737</v>
      </c>
      <c r="J9" s="92"/>
      <c r="K9" s="92"/>
      <c r="L9" s="16"/>
      <c r="M9" s="16"/>
      <c r="N9" s="92">
        <f>SUM(N7,N8)</f>
        <v>2737</v>
      </c>
      <c r="O9" s="92"/>
      <c r="P9" s="92"/>
      <c r="Q9" s="16"/>
      <c r="R9" s="16"/>
      <c r="S9" s="92">
        <f>SUM(S7,S8)</f>
        <v>8212</v>
      </c>
      <c r="T9" s="92"/>
      <c r="U9" s="92"/>
    </row>
    <row r="10" spans="1:23" ht="21" customHeight="1" x14ac:dyDescent="0.35">
      <c r="A10" s="17" t="s">
        <v>63</v>
      </c>
      <c r="B10" s="7"/>
      <c r="C10" s="8"/>
      <c r="D10" s="71" t="s">
        <v>29</v>
      </c>
      <c r="E10" s="71"/>
      <c r="F10" s="71"/>
      <c r="G10" s="9"/>
      <c r="H10" s="9"/>
      <c r="I10" s="71" t="s">
        <v>30</v>
      </c>
      <c r="J10" s="71"/>
      <c r="K10" s="71"/>
      <c r="L10" s="9"/>
      <c r="M10" s="9"/>
      <c r="N10" s="71" t="s">
        <v>31</v>
      </c>
      <c r="O10" s="71"/>
      <c r="P10" s="71"/>
      <c r="Q10" s="9"/>
      <c r="R10" s="9"/>
      <c r="S10" s="71" t="s">
        <v>23</v>
      </c>
      <c r="T10" s="71"/>
      <c r="U10" s="71"/>
    </row>
    <row r="11" spans="1:23" x14ac:dyDescent="0.25">
      <c r="A11" s="11" t="s">
        <v>8</v>
      </c>
      <c r="B11" s="16"/>
      <c r="C11" s="12" t="s">
        <v>38</v>
      </c>
      <c r="D11" s="69">
        <v>333</v>
      </c>
      <c r="E11" s="69"/>
      <c r="F11" s="69"/>
      <c r="G11" s="12"/>
      <c r="H11" s="12" t="s">
        <v>38</v>
      </c>
      <c r="I11" s="69">
        <v>333</v>
      </c>
      <c r="J11" s="69"/>
      <c r="K11" s="69"/>
      <c r="L11" s="12"/>
      <c r="M11" s="12" t="s">
        <v>38</v>
      </c>
      <c r="N11" s="69">
        <v>333</v>
      </c>
      <c r="O11" s="69"/>
      <c r="P11" s="69"/>
      <c r="Q11" s="12"/>
      <c r="R11" s="12" t="s">
        <v>38</v>
      </c>
      <c r="S11" s="69">
        <f>SUM(D11,I11,N11)</f>
        <v>999</v>
      </c>
      <c r="T11" s="69"/>
      <c r="U11" s="69"/>
    </row>
    <row r="12" spans="1:23" s="19" customFormat="1" ht="30" customHeight="1" thickBot="1" x14ac:dyDescent="0.3">
      <c r="A12" s="101" t="s">
        <v>60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8"/>
      <c r="W12" s="18"/>
    </row>
    <row r="13" spans="1:23" x14ac:dyDescent="0.25">
      <c r="A13" s="11" t="s">
        <v>51</v>
      </c>
      <c r="B13" s="16"/>
      <c r="C13" s="20" t="s">
        <v>55</v>
      </c>
      <c r="D13" s="96">
        <v>0</v>
      </c>
      <c r="E13" s="97"/>
      <c r="F13" s="98"/>
      <c r="G13" s="12"/>
      <c r="H13" s="20" t="s">
        <v>55</v>
      </c>
      <c r="I13" s="96">
        <v>0</v>
      </c>
      <c r="J13" s="97"/>
      <c r="K13" s="98"/>
      <c r="L13" s="12"/>
      <c r="M13" s="20" t="s">
        <v>55</v>
      </c>
      <c r="N13" s="96">
        <v>0</v>
      </c>
      <c r="O13" s="97"/>
      <c r="P13" s="98"/>
      <c r="Q13" s="12"/>
      <c r="R13" s="14" t="s">
        <v>55</v>
      </c>
      <c r="S13" s="68">
        <f>SUM(D13,I13,N13)</f>
        <v>0</v>
      </c>
      <c r="T13" s="68"/>
      <c r="U13" s="68"/>
      <c r="V13" s="18"/>
      <c r="W13" s="18"/>
    </row>
    <row r="14" spans="1:23" s="19" customFormat="1" x14ac:dyDescent="0.25">
      <c r="A14" s="15" t="s">
        <v>64</v>
      </c>
      <c r="B14" s="16"/>
      <c r="C14" s="12"/>
      <c r="D14" s="92">
        <f>(SUM(D9,D11,))-(SUM(D13))</f>
        <v>3071</v>
      </c>
      <c r="E14" s="92"/>
      <c r="F14" s="92"/>
      <c r="G14" s="12"/>
      <c r="H14" s="12"/>
      <c r="I14" s="92">
        <f>(SUM(I9,I11,))-(SUM(I13))</f>
        <v>3070</v>
      </c>
      <c r="J14" s="92"/>
      <c r="K14" s="92"/>
      <c r="L14" s="12"/>
      <c r="M14" s="12"/>
      <c r="N14" s="92">
        <f>(SUM(N9,N11,))-(SUM(N13))</f>
        <v>3070</v>
      </c>
      <c r="O14" s="92"/>
      <c r="P14" s="92"/>
      <c r="Q14" s="12"/>
      <c r="R14" s="12"/>
      <c r="S14" s="92">
        <f>SUM(D14,I14,N14)</f>
        <v>9211</v>
      </c>
      <c r="T14" s="92"/>
      <c r="U14" s="92"/>
      <c r="V14" s="18"/>
      <c r="W14" s="18"/>
    </row>
    <row r="15" spans="1:23" s="19" customFormat="1" ht="45" customHeight="1" x14ac:dyDescent="0.25">
      <c r="A15" s="99" t="s">
        <v>77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4"/>
      <c r="W15" s="4"/>
    </row>
    <row r="16" spans="1:23" ht="21" customHeight="1" thickBot="1" x14ac:dyDescent="0.4">
      <c r="A16" s="6" t="s">
        <v>36</v>
      </c>
      <c r="B16" s="7"/>
      <c r="C16" s="8"/>
      <c r="D16" s="71" t="s">
        <v>29</v>
      </c>
      <c r="E16" s="71"/>
      <c r="F16" s="71"/>
      <c r="G16" s="9"/>
      <c r="H16" s="9"/>
      <c r="I16" s="71" t="s">
        <v>30</v>
      </c>
      <c r="J16" s="71"/>
      <c r="K16" s="71"/>
      <c r="L16" s="9"/>
      <c r="M16" s="9"/>
      <c r="N16" s="71" t="s">
        <v>31</v>
      </c>
      <c r="O16" s="71"/>
      <c r="P16" s="71"/>
      <c r="Q16" s="9"/>
      <c r="R16" s="9"/>
      <c r="S16" s="71" t="s">
        <v>23</v>
      </c>
      <c r="T16" s="71"/>
      <c r="U16" s="71"/>
    </row>
    <row r="17" spans="1:23" ht="15.75" thickBot="1" x14ac:dyDescent="0.3">
      <c r="A17" s="11" t="s">
        <v>10</v>
      </c>
      <c r="B17" s="16"/>
      <c r="C17" s="12"/>
      <c r="D17" s="69">
        <f>(S17*0.98934)/3</f>
        <v>0</v>
      </c>
      <c r="E17" s="69"/>
      <c r="F17" s="69"/>
      <c r="G17" s="12"/>
      <c r="H17" s="12"/>
      <c r="I17" s="69">
        <f>(S17*0.98934)/3</f>
        <v>0</v>
      </c>
      <c r="J17" s="69"/>
      <c r="K17" s="69"/>
      <c r="L17" s="12"/>
      <c r="M17" s="12"/>
      <c r="N17" s="69">
        <f>(S17*0.98934)/3</f>
        <v>0</v>
      </c>
      <c r="O17" s="69"/>
      <c r="P17" s="69"/>
      <c r="Q17" s="12"/>
      <c r="R17" s="12"/>
      <c r="S17" s="93">
        <v>0</v>
      </c>
      <c r="T17" s="94"/>
      <c r="U17" s="95"/>
    </row>
    <row r="18" spans="1:23" ht="15.75" thickBot="1" x14ac:dyDescent="0.3">
      <c r="A18" s="11" t="s">
        <v>11</v>
      </c>
      <c r="B18" s="16"/>
      <c r="C18" s="12"/>
      <c r="D18" s="69">
        <f>S18/3</f>
        <v>0</v>
      </c>
      <c r="E18" s="69"/>
      <c r="F18" s="69"/>
      <c r="G18" s="12"/>
      <c r="H18" s="12"/>
      <c r="I18" s="69">
        <f>S18/3</f>
        <v>0</v>
      </c>
      <c r="J18" s="69"/>
      <c r="K18" s="69"/>
      <c r="L18" s="12"/>
      <c r="M18" s="12"/>
      <c r="N18" s="69">
        <f>S18/3</f>
        <v>0</v>
      </c>
      <c r="O18" s="69"/>
      <c r="P18" s="69"/>
      <c r="Q18" s="12"/>
      <c r="R18" s="12"/>
      <c r="S18" s="93">
        <v>0</v>
      </c>
      <c r="T18" s="94"/>
      <c r="U18" s="95"/>
    </row>
    <row r="19" spans="1:23" ht="15.75" thickBot="1" x14ac:dyDescent="0.3">
      <c r="A19" s="11" t="s">
        <v>12</v>
      </c>
      <c r="B19" s="16"/>
      <c r="C19" s="12"/>
      <c r="D19" s="69">
        <f>S19/3</f>
        <v>0</v>
      </c>
      <c r="E19" s="69"/>
      <c r="F19" s="69"/>
      <c r="G19" s="12"/>
      <c r="H19" s="12"/>
      <c r="I19" s="69">
        <f>S19/3</f>
        <v>0</v>
      </c>
      <c r="J19" s="69"/>
      <c r="K19" s="69"/>
      <c r="L19" s="12"/>
      <c r="M19" s="12"/>
      <c r="N19" s="69">
        <f>S19/3</f>
        <v>0</v>
      </c>
      <c r="O19" s="69"/>
      <c r="P19" s="69"/>
      <c r="Q19" s="12"/>
      <c r="R19" s="12"/>
      <c r="S19" s="93">
        <v>0</v>
      </c>
      <c r="T19" s="94"/>
      <c r="U19" s="95"/>
    </row>
    <row r="20" spans="1:23" x14ac:dyDescent="0.25">
      <c r="A20" s="13" t="s">
        <v>7</v>
      </c>
      <c r="B20" s="16"/>
      <c r="C20" s="14" t="s">
        <v>38</v>
      </c>
      <c r="D20" s="68">
        <f>S20/3</f>
        <v>0</v>
      </c>
      <c r="E20" s="68"/>
      <c r="F20" s="68"/>
      <c r="G20" s="12"/>
      <c r="H20" s="14" t="s">
        <v>38</v>
      </c>
      <c r="I20" s="68">
        <f>S20/3</f>
        <v>0</v>
      </c>
      <c r="J20" s="68"/>
      <c r="K20" s="68"/>
      <c r="L20" s="12"/>
      <c r="M20" s="14" t="s">
        <v>38</v>
      </c>
      <c r="N20" s="68">
        <f>S20/3</f>
        <v>0</v>
      </c>
      <c r="O20" s="68"/>
      <c r="P20" s="68"/>
      <c r="Q20" s="12"/>
      <c r="R20" s="20" t="s">
        <v>38</v>
      </c>
      <c r="S20" s="96">
        <v>0</v>
      </c>
      <c r="T20" s="97"/>
      <c r="U20" s="98"/>
      <c r="V20" s="21"/>
      <c r="W20" s="21"/>
    </row>
    <row r="21" spans="1:23" s="22" customFormat="1" x14ac:dyDescent="0.25">
      <c r="A21" s="15" t="s">
        <v>34</v>
      </c>
      <c r="B21" s="16"/>
      <c r="C21" s="12"/>
      <c r="D21" s="69">
        <f>SUM(D17:F20)</f>
        <v>0</v>
      </c>
      <c r="E21" s="69"/>
      <c r="F21" s="69"/>
      <c r="G21" s="12"/>
      <c r="H21" s="12"/>
      <c r="I21" s="69">
        <f>SUM(I17:K20)</f>
        <v>0</v>
      </c>
      <c r="J21" s="69"/>
      <c r="K21" s="69"/>
      <c r="L21" s="12"/>
      <c r="M21" s="12"/>
      <c r="N21" s="69">
        <f>SUM(N17:P20)</f>
        <v>0</v>
      </c>
      <c r="O21" s="69"/>
      <c r="P21" s="69"/>
      <c r="Q21" s="12"/>
      <c r="R21" s="12"/>
      <c r="S21" s="69">
        <f>SUM(D21,I21,N21)</f>
        <v>0</v>
      </c>
      <c r="T21" s="69"/>
      <c r="U21" s="69"/>
      <c r="V21" s="18"/>
      <c r="W21" s="18"/>
    </row>
    <row r="22" spans="1:23" s="19" customFormat="1" x14ac:dyDescent="0.25">
      <c r="A22" s="23" t="s">
        <v>54</v>
      </c>
      <c r="B22" s="16"/>
      <c r="C22" s="14" t="s">
        <v>55</v>
      </c>
      <c r="D22" s="68">
        <f>D14</f>
        <v>3071</v>
      </c>
      <c r="E22" s="68"/>
      <c r="F22" s="68"/>
      <c r="G22" s="12"/>
      <c r="H22" s="14" t="s">
        <v>55</v>
      </c>
      <c r="I22" s="68">
        <f>I14</f>
        <v>3070</v>
      </c>
      <c r="J22" s="68"/>
      <c r="K22" s="68"/>
      <c r="L22" s="12"/>
      <c r="M22" s="14" t="s">
        <v>55</v>
      </c>
      <c r="N22" s="68">
        <f>N14</f>
        <v>3070</v>
      </c>
      <c r="O22" s="68"/>
      <c r="P22" s="68"/>
      <c r="Q22" s="12"/>
      <c r="R22" s="14" t="s">
        <v>55</v>
      </c>
      <c r="S22" s="68">
        <f>S14</f>
        <v>9211</v>
      </c>
      <c r="T22" s="68"/>
      <c r="U22" s="68"/>
      <c r="V22" s="4"/>
      <c r="W22" s="4"/>
    </row>
    <row r="23" spans="1:23" x14ac:dyDescent="0.25">
      <c r="A23" s="15" t="s">
        <v>32</v>
      </c>
      <c r="B23" s="16"/>
      <c r="C23" s="12"/>
      <c r="D23" s="92">
        <f>D22-D21</f>
        <v>3071</v>
      </c>
      <c r="E23" s="92"/>
      <c r="F23" s="92"/>
      <c r="G23" s="12"/>
      <c r="H23" s="12"/>
      <c r="I23" s="92">
        <f>I22-I21</f>
        <v>3070</v>
      </c>
      <c r="J23" s="92"/>
      <c r="K23" s="92"/>
      <c r="L23" s="12"/>
      <c r="M23" s="12"/>
      <c r="N23" s="92">
        <f>N22-N21</f>
        <v>3070</v>
      </c>
      <c r="O23" s="92"/>
      <c r="P23" s="92"/>
      <c r="Q23" s="12"/>
      <c r="R23" s="12"/>
      <c r="S23" s="92">
        <f>S22-S21</f>
        <v>9211</v>
      </c>
      <c r="T23" s="92"/>
      <c r="U23" s="92"/>
    </row>
    <row r="24" spans="1:23" ht="45" customHeight="1" x14ac:dyDescent="0.25">
      <c r="A24" s="89" t="s">
        <v>61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</row>
    <row r="25" spans="1:23" ht="21" customHeight="1" x14ac:dyDescent="0.35">
      <c r="A25" s="6" t="s">
        <v>35</v>
      </c>
      <c r="B25" s="7"/>
      <c r="C25" s="8"/>
      <c r="D25" s="71" t="s">
        <v>29</v>
      </c>
      <c r="E25" s="71"/>
      <c r="F25" s="71"/>
      <c r="G25" s="9"/>
      <c r="H25" s="9"/>
      <c r="I25" s="71" t="s">
        <v>30</v>
      </c>
      <c r="J25" s="71"/>
      <c r="K25" s="71"/>
      <c r="L25" s="9"/>
      <c r="M25" s="9"/>
      <c r="N25" s="71" t="s">
        <v>31</v>
      </c>
      <c r="O25" s="71"/>
      <c r="P25" s="71"/>
      <c r="Q25" s="9"/>
      <c r="R25" s="9"/>
      <c r="S25" s="71"/>
      <c r="T25" s="71"/>
      <c r="U25" s="71"/>
    </row>
    <row r="26" spans="1:23" ht="15.75" thickBot="1" x14ac:dyDescent="0.3">
      <c r="A26" s="24" t="s">
        <v>56</v>
      </c>
      <c r="B26" s="16"/>
      <c r="C26" s="12"/>
      <c r="D26" s="58" t="s">
        <v>19</v>
      </c>
      <c r="E26" s="58" t="s">
        <v>13</v>
      </c>
      <c r="F26" s="58" t="s">
        <v>14</v>
      </c>
      <c r="G26" s="12"/>
      <c r="H26" s="12"/>
      <c r="I26" s="58" t="s">
        <v>15</v>
      </c>
      <c r="J26" s="58" t="s">
        <v>16</v>
      </c>
      <c r="K26" s="58" t="s">
        <v>17</v>
      </c>
      <c r="L26" s="12"/>
      <c r="M26" s="12"/>
      <c r="N26" s="58" t="s">
        <v>20</v>
      </c>
      <c r="O26" s="58" t="s">
        <v>18</v>
      </c>
      <c r="P26" s="58" t="s">
        <v>21</v>
      </c>
      <c r="Q26" s="12"/>
      <c r="R26" s="12"/>
      <c r="S26" s="91" t="s">
        <v>23</v>
      </c>
      <c r="T26" s="91"/>
      <c r="U26" s="91"/>
    </row>
    <row r="27" spans="1:23" ht="15.75" thickBot="1" x14ac:dyDescent="0.3">
      <c r="A27" s="11" t="s">
        <v>0</v>
      </c>
      <c r="B27" s="16"/>
      <c r="C27" s="12"/>
      <c r="D27" s="1">
        <v>0</v>
      </c>
      <c r="E27" s="56">
        <f t="shared" ref="E27:E41" si="0">D27</f>
        <v>0</v>
      </c>
      <c r="F27" s="56">
        <f t="shared" ref="F27:F41" si="1">D27</f>
        <v>0</v>
      </c>
      <c r="G27" s="12"/>
      <c r="H27" s="12"/>
      <c r="I27" s="56">
        <f t="shared" ref="I27:I41" si="2">D27</f>
        <v>0</v>
      </c>
      <c r="J27" s="56">
        <f t="shared" ref="J27:J41" si="3">D27</f>
        <v>0</v>
      </c>
      <c r="K27" s="56">
        <f t="shared" ref="K27:K41" si="4">D27</f>
        <v>0</v>
      </c>
      <c r="L27" s="12"/>
      <c r="M27" s="12"/>
      <c r="N27" s="56">
        <f t="shared" ref="N27:N41" si="5">D27</f>
        <v>0</v>
      </c>
      <c r="O27" s="56">
        <f t="shared" ref="O27:O41" si="6">D27</f>
        <v>0</v>
      </c>
      <c r="P27" s="56">
        <f t="shared" ref="P27:P41" si="7">D27</f>
        <v>0</v>
      </c>
      <c r="Q27" s="12"/>
      <c r="R27" s="12"/>
      <c r="S27" s="69">
        <f t="shared" ref="S27:S42" si="8">SUM(D27,E27,F27,I27,J27,K27,N27,O27,P27)</f>
        <v>0</v>
      </c>
      <c r="T27" s="69"/>
      <c r="U27" s="69"/>
    </row>
    <row r="28" spans="1:23" ht="15.75" customHeight="1" thickBot="1" x14ac:dyDescent="0.3">
      <c r="A28" s="11" t="s">
        <v>1</v>
      </c>
      <c r="B28" s="16"/>
      <c r="C28" s="12"/>
      <c r="D28" s="1">
        <v>0</v>
      </c>
      <c r="E28" s="56">
        <f t="shared" si="0"/>
        <v>0</v>
      </c>
      <c r="F28" s="56">
        <f t="shared" si="1"/>
        <v>0</v>
      </c>
      <c r="G28" s="12"/>
      <c r="H28" s="12"/>
      <c r="I28" s="56">
        <f t="shared" si="2"/>
        <v>0</v>
      </c>
      <c r="J28" s="56">
        <f t="shared" si="3"/>
        <v>0</v>
      </c>
      <c r="K28" s="56">
        <f t="shared" si="4"/>
        <v>0</v>
      </c>
      <c r="L28" s="12"/>
      <c r="M28" s="12"/>
      <c r="N28" s="56">
        <f t="shared" si="5"/>
        <v>0</v>
      </c>
      <c r="O28" s="56">
        <f t="shared" si="6"/>
        <v>0</v>
      </c>
      <c r="P28" s="56">
        <f t="shared" si="7"/>
        <v>0</v>
      </c>
      <c r="Q28" s="12"/>
      <c r="R28" s="12"/>
      <c r="S28" s="69">
        <f t="shared" si="8"/>
        <v>0</v>
      </c>
      <c r="T28" s="69"/>
      <c r="U28" s="69"/>
    </row>
    <row r="29" spans="1:23" ht="15.75" thickBot="1" x14ac:dyDescent="0.3">
      <c r="A29" s="11" t="s">
        <v>5</v>
      </c>
      <c r="B29" s="16"/>
      <c r="C29" s="12"/>
      <c r="D29" s="1">
        <v>0</v>
      </c>
      <c r="E29" s="56">
        <f t="shared" si="0"/>
        <v>0</v>
      </c>
      <c r="F29" s="56">
        <f t="shared" si="1"/>
        <v>0</v>
      </c>
      <c r="G29" s="12"/>
      <c r="H29" s="12"/>
      <c r="I29" s="56">
        <f t="shared" si="2"/>
        <v>0</v>
      </c>
      <c r="J29" s="56">
        <f t="shared" si="3"/>
        <v>0</v>
      </c>
      <c r="K29" s="56">
        <f t="shared" si="4"/>
        <v>0</v>
      </c>
      <c r="L29" s="12"/>
      <c r="M29" s="12"/>
      <c r="N29" s="56">
        <f t="shared" si="5"/>
        <v>0</v>
      </c>
      <c r="O29" s="56">
        <f t="shared" si="6"/>
        <v>0</v>
      </c>
      <c r="P29" s="56">
        <f t="shared" si="7"/>
        <v>0</v>
      </c>
      <c r="Q29" s="12"/>
      <c r="R29" s="12"/>
      <c r="S29" s="69">
        <f t="shared" si="8"/>
        <v>0</v>
      </c>
      <c r="T29" s="69"/>
      <c r="U29" s="69"/>
    </row>
    <row r="30" spans="1:23" ht="15.75" thickBot="1" x14ac:dyDescent="0.3">
      <c r="A30" s="11" t="s">
        <v>4</v>
      </c>
      <c r="B30" s="16"/>
      <c r="C30" s="12"/>
      <c r="D30" s="1">
        <v>0</v>
      </c>
      <c r="E30" s="56">
        <f t="shared" si="0"/>
        <v>0</v>
      </c>
      <c r="F30" s="56">
        <f t="shared" si="1"/>
        <v>0</v>
      </c>
      <c r="G30" s="12"/>
      <c r="H30" s="12"/>
      <c r="I30" s="56">
        <f t="shared" si="2"/>
        <v>0</v>
      </c>
      <c r="J30" s="56">
        <f t="shared" si="3"/>
        <v>0</v>
      </c>
      <c r="K30" s="56">
        <f t="shared" si="4"/>
        <v>0</v>
      </c>
      <c r="L30" s="12"/>
      <c r="M30" s="12"/>
      <c r="N30" s="56">
        <f t="shared" si="5"/>
        <v>0</v>
      </c>
      <c r="O30" s="56">
        <f t="shared" si="6"/>
        <v>0</v>
      </c>
      <c r="P30" s="56">
        <f t="shared" si="7"/>
        <v>0</v>
      </c>
      <c r="Q30" s="12"/>
      <c r="R30" s="12"/>
      <c r="S30" s="69">
        <f t="shared" si="8"/>
        <v>0</v>
      </c>
      <c r="T30" s="69"/>
      <c r="U30" s="69"/>
    </row>
    <row r="31" spans="1:23" ht="15.75" thickBot="1" x14ac:dyDescent="0.3">
      <c r="A31" s="11" t="s">
        <v>2</v>
      </c>
      <c r="B31" s="16"/>
      <c r="C31" s="12"/>
      <c r="D31" s="1">
        <v>0</v>
      </c>
      <c r="E31" s="56">
        <f t="shared" si="0"/>
        <v>0</v>
      </c>
      <c r="F31" s="56">
        <f t="shared" si="1"/>
        <v>0</v>
      </c>
      <c r="G31" s="12"/>
      <c r="H31" s="12"/>
      <c r="I31" s="56">
        <f t="shared" si="2"/>
        <v>0</v>
      </c>
      <c r="J31" s="56">
        <f t="shared" si="3"/>
        <v>0</v>
      </c>
      <c r="K31" s="56">
        <f t="shared" si="4"/>
        <v>0</v>
      </c>
      <c r="L31" s="12"/>
      <c r="M31" s="12"/>
      <c r="N31" s="56">
        <f t="shared" si="5"/>
        <v>0</v>
      </c>
      <c r="O31" s="56">
        <f t="shared" si="6"/>
        <v>0</v>
      </c>
      <c r="P31" s="56">
        <f t="shared" si="7"/>
        <v>0</v>
      </c>
      <c r="Q31" s="12"/>
      <c r="R31" s="12"/>
      <c r="S31" s="69">
        <f t="shared" si="8"/>
        <v>0</v>
      </c>
      <c r="T31" s="69"/>
      <c r="U31" s="69"/>
    </row>
    <row r="32" spans="1:23" ht="15.75" thickBot="1" x14ac:dyDescent="0.3">
      <c r="A32" s="11" t="s">
        <v>6</v>
      </c>
      <c r="B32" s="16"/>
      <c r="C32" s="12"/>
      <c r="D32" s="1">
        <v>0</v>
      </c>
      <c r="E32" s="56">
        <f t="shared" si="0"/>
        <v>0</v>
      </c>
      <c r="F32" s="56">
        <f t="shared" si="1"/>
        <v>0</v>
      </c>
      <c r="G32" s="12"/>
      <c r="H32" s="12"/>
      <c r="I32" s="56">
        <f t="shared" si="2"/>
        <v>0</v>
      </c>
      <c r="J32" s="56">
        <f t="shared" si="3"/>
        <v>0</v>
      </c>
      <c r="K32" s="56">
        <f t="shared" si="4"/>
        <v>0</v>
      </c>
      <c r="L32" s="12"/>
      <c r="M32" s="12"/>
      <c r="N32" s="56">
        <f t="shared" si="5"/>
        <v>0</v>
      </c>
      <c r="O32" s="56">
        <f t="shared" si="6"/>
        <v>0</v>
      </c>
      <c r="P32" s="56">
        <f t="shared" si="7"/>
        <v>0</v>
      </c>
      <c r="Q32" s="12"/>
      <c r="R32" s="12"/>
      <c r="S32" s="69">
        <f t="shared" si="8"/>
        <v>0</v>
      </c>
      <c r="T32" s="69"/>
      <c r="U32" s="69"/>
    </row>
    <row r="33" spans="1:23" ht="15.75" thickBot="1" x14ac:dyDescent="0.3">
      <c r="A33" s="11" t="s">
        <v>27</v>
      </c>
      <c r="B33" s="16"/>
      <c r="C33" s="12"/>
      <c r="D33" s="1">
        <v>0</v>
      </c>
      <c r="E33" s="56">
        <f t="shared" si="0"/>
        <v>0</v>
      </c>
      <c r="F33" s="56">
        <f t="shared" si="1"/>
        <v>0</v>
      </c>
      <c r="G33" s="12"/>
      <c r="H33" s="12"/>
      <c r="I33" s="56">
        <f t="shared" si="2"/>
        <v>0</v>
      </c>
      <c r="J33" s="56">
        <f t="shared" si="3"/>
        <v>0</v>
      </c>
      <c r="K33" s="56">
        <f t="shared" si="4"/>
        <v>0</v>
      </c>
      <c r="L33" s="12"/>
      <c r="M33" s="12"/>
      <c r="N33" s="56">
        <f t="shared" si="5"/>
        <v>0</v>
      </c>
      <c r="O33" s="56">
        <f t="shared" si="6"/>
        <v>0</v>
      </c>
      <c r="P33" s="56">
        <f t="shared" si="7"/>
        <v>0</v>
      </c>
      <c r="Q33" s="12"/>
      <c r="R33" s="12"/>
      <c r="S33" s="69">
        <f t="shared" si="8"/>
        <v>0</v>
      </c>
      <c r="T33" s="69"/>
      <c r="U33" s="69"/>
    </row>
    <row r="34" spans="1:23" ht="15.75" thickBot="1" x14ac:dyDescent="0.3">
      <c r="A34" s="11" t="s">
        <v>3</v>
      </c>
      <c r="B34" s="16"/>
      <c r="C34" s="12"/>
      <c r="D34" s="1">
        <v>0</v>
      </c>
      <c r="E34" s="56">
        <f t="shared" si="0"/>
        <v>0</v>
      </c>
      <c r="F34" s="56">
        <f t="shared" si="1"/>
        <v>0</v>
      </c>
      <c r="G34" s="12"/>
      <c r="H34" s="12"/>
      <c r="I34" s="56">
        <f t="shared" si="2"/>
        <v>0</v>
      </c>
      <c r="J34" s="56">
        <f t="shared" si="3"/>
        <v>0</v>
      </c>
      <c r="K34" s="56">
        <f t="shared" si="4"/>
        <v>0</v>
      </c>
      <c r="L34" s="12"/>
      <c r="M34" s="12"/>
      <c r="N34" s="56">
        <f t="shared" si="5"/>
        <v>0</v>
      </c>
      <c r="O34" s="56">
        <f t="shared" si="6"/>
        <v>0</v>
      </c>
      <c r="P34" s="56">
        <f t="shared" si="7"/>
        <v>0</v>
      </c>
      <c r="Q34" s="12"/>
      <c r="R34" s="12"/>
      <c r="S34" s="69">
        <f t="shared" si="8"/>
        <v>0</v>
      </c>
      <c r="T34" s="69"/>
      <c r="U34" s="69"/>
    </row>
    <row r="35" spans="1:23" ht="15.75" thickBot="1" x14ac:dyDescent="0.3">
      <c r="A35" s="25" t="s">
        <v>24</v>
      </c>
      <c r="B35" s="16"/>
      <c r="C35" s="12"/>
      <c r="D35" s="1">
        <v>0</v>
      </c>
      <c r="E35" s="56">
        <f t="shared" si="0"/>
        <v>0</v>
      </c>
      <c r="F35" s="56">
        <f t="shared" si="1"/>
        <v>0</v>
      </c>
      <c r="G35" s="12"/>
      <c r="H35" s="12"/>
      <c r="I35" s="56">
        <f t="shared" si="2"/>
        <v>0</v>
      </c>
      <c r="J35" s="56">
        <f t="shared" si="3"/>
        <v>0</v>
      </c>
      <c r="K35" s="56">
        <f t="shared" si="4"/>
        <v>0</v>
      </c>
      <c r="L35" s="12"/>
      <c r="M35" s="12"/>
      <c r="N35" s="56">
        <f t="shared" si="5"/>
        <v>0</v>
      </c>
      <c r="O35" s="56">
        <f t="shared" si="6"/>
        <v>0</v>
      </c>
      <c r="P35" s="56">
        <f t="shared" si="7"/>
        <v>0</v>
      </c>
      <c r="Q35" s="12"/>
      <c r="R35" s="12"/>
      <c r="S35" s="69">
        <f t="shared" si="8"/>
        <v>0</v>
      </c>
      <c r="T35" s="69"/>
      <c r="U35" s="69"/>
    </row>
    <row r="36" spans="1:23" ht="15.75" thickBot="1" x14ac:dyDescent="0.3">
      <c r="A36" s="25" t="s">
        <v>28</v>
      </c>
      <c r="B36" s="16"/>
      <c r="C36" s="12"/>
      <c r="D36" s="1">
        <v>0</v>
      </c>
      <c r="E36" s="56">
        <f t="shared" si="0"/>
        <v>0</v>
      </c>
      <c r="F36" s="56">
        <f t="shared" si="1"/>
        <v>0</v>
      </c>
      <c r="G36" s="12"/>
      <c r="H36" s="12"/>
      <c r="I36" s="56">
        <f t="shared" si="2"/>
        <v>0</v>
      </c>
      <c r="J36" s="56">
        <f t="shared" si="3"/>
        <v>0</v>
      </c>
      <c r="K36" s="56">
        <f t="shared" si="4"/>
        <v>0</v>
      </c>
      <c r="L36" s="12"/>
      <c r="M36" s="12"/>
      <c r="N36" s="56">
        <f t="shared" si="5"/>
        <v>0</v>
      </c>
      <c r="O36" s="56">
        <f t="shared" si="6"/>
        <v>0</v>
      </c>
      <c r="P36" s="56">
        <f t="shared" si="7"/>
        <v>0</v>
      </c>
      <c r="Q36" s="12"/>
      <c r="R36" s="12"/>
      <c r="S36" s="69">
        <f t="shared" si="8"/>
        <v>0</v>
      </c>
      <c r="T36" s="69"/>
      <c r="U36" s="69"/>
    </row>
    <row r="37" spans="1:23" ht="15.75" thickBot="1" x14ac:dyDescent="0.3">
      <c r="A37" s="25" t="s">
        <v>25</v>
      </c>
      <c r="B37" s="16"/>
      <c r="C37" s="12"/>
      <c r="D37" s="1">
        <v>0</v>
      </c>
      <c r="E37" s="56">
        <f t="shared" si="0"/>
        <v>0</v>
      </c>
      <c r="F37" s="56">
        <f t="shared" si="1"/>
        <v>0</v>
      </c>
      <c r="G37" s="12"/>
      <c r="H37" s="12"/>
      <c r="I37" s="56">
        <f t="shared" si="2"/>
        <v>0</v>
      </c>
      <c r="J37" s="56">
        <f t="shared" si="3"/>
        <v>0</v>
      </c>
      <c r="K37" s="56">
        <f t="shared" si="4"/>
        <v>0</v>
      </c>
      <c r="L37" s="12"/>
      <c r="M37" s="12"/>
      <c r="N37" s="56">
        <f t="shared" si="5"/>
        <v>0</v>
      </c>
      <c r="O37" s="56">
        <f t="shared" si="6"/>
        <v>0</v>
      </c>
      <c r="P37" s="56">
        <f t="shared" si="7"/>
        <v>0</v>
      </c>
      <c r="Q37" s="12"/>
      <c r="R37" s="12"/>
      <c r="S37" s="69">
        <f t="shared" si="8"/>
        <v>0</v>
      </c>
      <c r="T37" s="69"/>
      <c r="U37" s="69"/>
    </row>
    <row r="38" spans="1:23" ht="15.75" thickBot="1" x14ac:dyDescent="0.3">
      <c r="A38" s="25" t="s">
        <v>26</v>
      </c>
      <c r="B38" s="16"/>
      <c r="C38" s="12"/>
      <c r="D38" s="1">
        <v>0</v>
      </c>
      <c r="E38" s="56">
        <f t="shared" si="0"/>
        <v>0</v>
      </c>
      <c r="F38" s="56">
        <f t="shared" si="1"/>
        <v>0</v>
      </c>
      <c r="G38" s="12"/>
      <c r="H38" s="12"/>
      <c r="I38" s="56">
        <f t="shared" si="2"/>
        <v>0</v>
      </c>
      <c r="J38" s="56">
        <f t="shared" si="3"/>
        <v>0</v>
      </c>
      <c r="K38" s="56">
        <f t="shared" si="4"/>
        <v>0</v>
      </c>
      <c r="L38" s="12"/>
      <c r="M38" s="12"/>
      <c r="N38" s="56">
        <f t="shared" si="5"/>
        <v>0</v>
      </c>
      <c r="O38" s="56">
        <f t="shared" si="6"/>
        <v>0</v>
      </c>
      <c r="P38" s="56">
        <f t="shared" si="7"/>
        <v>0</v>
      </c>
      <c r="Q38" s="12"/>
      <c r="R38" s="12"/>
      <c r="S38" s="69">
        <f t="shared" si="8"/>
        <v>0</v>
      </c>
      <c r="T38" s="69"/>
      <c r="U38" s="69"/>
    </row>
    <row r="39" spans="1:23" ht="15.75" thickBot="1" x14ac:dyDescent="0.3">
      <c r="A39" s="25" t="s">
        <v>33</v>
      </c>
      <c r="B39" s="16"/>
      <c r="C39" s="12"/>
      <c r="D39" s="1">
        <v>0</v>
      </c>
      <c r="E39" s="56">
        <f t="shared" si="0"/>
        <v>0</v>
      </c>
      <c r="F39" s="56">
        <f t="shared" si="1"/>
        <v>0</v>
      </c>
      <c r="G39" s="12"/>
      <c r="H39" s="12"/>
      <c r="I39" s="56">
        <f t="shared" si="2"/>
        <v>0</v>
      </c>
      <c r="J39" s="56">
        <f t="shared" si="3"/>
        <v>0</v>
      </c>
      <c r="K39" s="56">
        <f t="shared" si="4"/>
        <v>0</v>
      </c>
      <c r="L39" s="12"/>
      <c r="M39" s="12"/>
      <c r="N39" s="56">
        <f t="shared" si="5"/>
        <v>0</v>
      </c>
      <c r="O39" s="56">
        <f t="shared" si="6"/>
        <v>0</v>
      </c>
      <c r="P39" s="56">
        <f t="shared" si="7"/>
        <v>0</v>
      </c>
      <c r="Q39" s="12"/>
      <c r="R39" s="12"/>
      <c r="S39" s="69">
        <f t="shared" si="8"/>
        <v>0</v>
      </c>
      <c r="T39" s="69"/>
      <c r="U39" s="69"/>
    </row>
    <row r="40" spans="1:23" ht="15.75" thickBot="1" x14ac:dyDescent="0.3">
      <c r="A40" s="25" t="s">
        <v>33</v>
      </c>
      <c r="B40" s="16"/>
      <c r="C40" s="12"/>
      <c r="D40" s="2">
        <v>0</v>
      </c>
      <c r="E40" s="56">
        <f t="shared" si="0"/>
        <v>0</v>
      </c>
      <c r="F40" s="56">
        <f t="shared" si="1"/>
        <v>0</v>
      </c>
      <c r="G40" s="12"/>
      <c r="H40" s="12"/>
      <c r="I40" s="56">
        <f t="shared" si="2"/>
        <v>0</v>
      </c>
      <c r="J40" s="56">
        <f t="shared" si="3"/>
        <v>0</v>
      </c>
      <c r="K40" s="56">
        <f t="shared" si="4"/>
        <v>0</v>
      </c>
      <c r="L40" s="12"/>
      <c r="M40" s="12"/>
      <c r="N40" s="56">
        <f t="shared" si="5"/>
        <v>0</v>
      </c>
      <c r="O40" s="56">
        <f t="shared" si="6"/>
        <v>0</v>
      </c>
      <c r="P40" s="56">
        <f t="shared" si="7"/>
        <v>0</v>
      </c>
      <c r="Q40" s="12"/>
      <c r="R40" s="12"/>
      <c r="S40" s="69">
        <f t="shared" si="8"/>
        <v>0</v>
      </c>
      <c r="T40" s="69"/>
      <c r="U40" s="69"/>
    </row>
    <row r="41" spans="1:23" x14ac:dyDescent="0.25">
      <c r="A41" s="26" t="s">
        <v>33</v>
      </c>
      <c r="B41" s="16"/>
      <c r="C41" s="20" t="s">
        <v>38</v>
      </c>
      <c r="D41" s="3">
        <v>0</v>
      </c>
      <c r="E41" s="57">
        <f t="shared" si="0"/>
        <v>0</v>
      </c>
      <c r="F41" s="57">
        <f t="shared" si="1"/>
        <v>0</v>
      </c>
      <c r="G41" s="12"/>
      <c r="H41" s="14" t="s">
        <v>38</v>
      </c>
      <c r="I41" s="57">
        <f t="shared" si="2"/>
        <v>0</v>
      </c>
      <c r="J41" s="57">
        <f t="shared" si="3"/>
        <v>0</v>
      </c>
      <c r="K41" s="57">
        <f t="shared" si="4"/>
        <v>0</v>
      </c>
      <c r="L41" s="12"/>
      <c r="M41" s="14" t="s">
        <v>38</v>
      </c>
      <c r="N41" s="57">
        <f t="shared" si="5"/>
        <v>0</v>
      </c>
      <c r="O41" s="57">
        <f t="shared" si="6"/>
        <v>0</v>
      </c>
      <c r="P41" s="57">
        <f t="shared" si="7"/>
        <v>0</v>
      </c>
      <c r="Q41" s="12"/>
      <c r="R41" s="14" t="s">
        <v>38</v>
      </c>
      <c r="S41" s="68">
        <f t="shared" si="8"/>
        <v>0</v>
      </c>
      <c r="T41" s="68"/>
      <c r="U41" s="68"/>
      <c r="V41" s="27"/>
      <c r="W41" s="27"/>
    </row>
    <row r="42" spans="1:23" s="29" customFormat="1" x14ac:dyDescent="0.25">
      <c r="A42" s="15" t="s">
        <v>37</v>
      </c>
      <c r="B42" s="16"/>
      <c r="C42" s="12"/>
      <c r="D42" s="56">
        <f>SUM(D27:D41)</f>
        <v>0</v>
      </c>
      <c r="E42" s="56">
        <f>SUM(E27:E41)</f>
        <v>0</v>
      </c>
      <c r="F42" s="56">
        <f>SUM(F27:F41)</f>
        <v>0</v>
      </c>
      <c r="G42" s="12"/>
      <c r="H42" s="12"/>
      <c r="I42" s="59">
        <f>SUM(I27:I41)</f>
        <v>0</v>
      </c>
      <c r="J42" s="59">
        <f>SUM(J27:J41)</f>
        <v>0</v>
      </c>
      <c r="K42" s="59">
        <f>SUM(K27:K41)</f>
        <v>0</v>
      </c>
      <c r="L42" s="12"/>
      <c r="M42" s="12"/>
      <c r="N42" s="59">
        <f>SUM(N27:N41)</f>
        <v>0</v>
      </c>
      <c r="O42" s="59">
        <f>SUM(O27:O41)</f>
        <v>0</v>
      </c>
      <c r="P42" s="59">
        <f>SUM(P27:P41)</f>
        <v>0</v>
      </c>
      <c r="Q42" s="12"/>
      <c r="R42" s="12"/>
      <c r="S42" s="88">
        <f t="shared" si="8"/>
        <v>0</v>
      </c>
      <c r="T42" s="88"/>
      <c r="U42" s="88"/>
      <c r="V42" s="28"/>
      <c r="W42" s="28"/>
    </row>
    <row r="43" spans="1:23" s="30" customFormat="1" x14ac:dyDescent="0.25">
      <c r="A43" s="15" t="s">
        <v>57</v>
      </c>
      <c r="B43" s="16"/>
      <c r="C43" s="12"/>
      <c r="D43" s="69">
        <f>SUM(D42,E42,F42)</f>
        <v>0</v>
      </c>
      <c r="E43" s="69"/>
      <c r="F43" s="69"/>
      <c r="G43" s="12"/>
      <c r="H43" s="12"/>
      <c r="I43" s="69">
        <f>SUM(I42,J42,K42)</f>
        <v>0</v>
      </c>
      <c r="J43" s="69"/>
      <c r="K43" s="69"/>
      <c r="L43" s="12"/>
      <c r="M43" s="12"/>
      <c r="N43" s="69">
        <f>SUM(N42,O42,P42)</f>
        <v>0</v>
      </c>
      <c r="O43" s="69"/>
      <c r="P43" s="69"/>
      <c r="Q43" s="12"/>
      <c r="R43" s="12"/>
      <c r="S43" s="56"/>
      <c r="T43" s="56"/>
      <c r="U43" s="56"/>
      <c r="V43" s="4"/>
      <c r="W43" s="4"/>
    </row>
    <row r="44" spans="1:23" ht="21" customHeight="1" x14ac:dyDescent="0.35">
      <c r="A44" s="6" t="s">
        <v>40</v>
      </c>
      <c r="B44" s="7"/>
      <c r="C44" s="8"/>
      <c r="D44" s="71" t="s">
        <v>29</v>
      </c>
      <c r="E44" s="71"/>
      <c r="F44" s="71"/>
      <c r="G44" s="9"/>
      <c r="H44" s="9"/>
      <c r="I44" s="71" t="s">
        <v>30</v>
      </c>
      <c r="J44" s="71"/>
      <c r="K44" s="71"/>
      <c r="L44" s="9"/>
      <c r="M44" s="9"/>
      <c r="N44" s="71" t="s">
        <v>31</v>
      </c>
      <c r="O44" s="71"/>
      <c r="P44" s="71"/>
      <c r="Q44" s="9"/>
      <c r="R44" s="9"/>
      <c r="S44" s="71" t="s">
        <v>23</v>
      </c>
      <c r="T44" s="71"/>
      <c r="U44" s="71"/>
    </row>
    <row r="45" spans="1:23" x14ac:dyDescent="0.25">
      <c r="A45" s="15" t="s">
        <v>32</v>
      </c>
      <c r="B45" s="16"/>
      <c r="C45" s="12"/>
      <c r="D45" s="69">
        <f>D23</f>
        <v>3071</v>
      </c>
      <c r="E45" s="69"/>
      <c r="F45" s="69"/>
      <c r="G45" s="12"/>
      <c r="H45" s="12"/>
      <c r="I45" s="69">
        <f>I23</f>
        <v>3070</v>
      </c>
      <c r="J45" s="69"/>
      <c r="K45" s="69"/>
      <c r="L45" s="12"/>
      <c r="M45" s="12"/>
      <c r="N45" s="69">
        <f>N23</f>
        <v>3070</v>
      </c>
      <c r="O45" s="69"/>
      <c r="P45" s="69"/>
      <c r="Q45" s="12"/>
      <c r="R45" s="12"/>
      <c r="S45" s="69">
        <f>S23</f>
        <v>9211</v>
      </c>
      <c r="T45" s="69"/>
      <c r="U45" s="69"/>
    </row>
    <row r="46" spans="1:23" x14ac:dyDescent="0.25">
      <c r="A46" s="15" t="s">
        <v>57</v>
      </c>
      <c r="B46" s="16"/>
      <c r="C46" s="14" t="s">
        <v>38</v>
      </c>
      <c r="D46" s="68">
        <f>D43</f>
        <v>0</v>
      </c>
      <c r="E46" s="68"/>
      <c r="F46" s="68"/>
      <c r="G46" s="12"/>
      <c r="H46" s="14" t="s">
        <v>38</v>
      </c>
      <c r="I46" s="68">
        <f>I43</f>
        <v>0</v>
      </c>
      <c r="J46" s="68"/>
      <c r="K46" s="68"/>
      <c r="L46" s="12"/>
      <c r="M46" s="14" t="s">
        <v>38</v>
      </c>
      <c r="N46" s="68">
        <f>N43</f>
        <v>0</v>
      </c>
      <c r="O46" s="68"/>
      <c r="P46" s="68"/>
      <c r="Q46" s="12"/>
      <c r="R46" s="14" t="s">
        <v>38</v>
      </c>
      <c r="S46" s="68">
        <f>SUM(D46,I46,N46)</f>
        <v>0</v>
      </c>
      <c r="T46" s="68"/>
      <c r="U46" s="68"/>
      <c r="V46" s="31"/>
      <c r="W46" s="31"/>
    </row>
    <row r="47" spans="1:23" s="36" customFormat="1" ht="16.5" thickBot="1" x14ac:dyDescent="0.3">
      <c r="A47" s="32" t="s">
        <v>39</v>
      </c>
      <c r="B47" s="33"/>
      <c r="C47" s="34"/>
      <c r="D47" s="79">
        <f>SUM(D45:F46)</f>
        <v>3071</v>
      </c>
      <c r="E47" s="79"/>
      <c r="F47" s="79"/>
      <c r="G47" s="33"/>
      <c r="H47" s="33"/>
      <c r="I47" s="79">
        <f>SUM(I45:K46)</f>
        <v>3070</v>
      </c>
      <c r="J47" s="79"/>
      <c r="K47" s="79"/>
      <c r="L47" s="33"/>
      <c r="M47" s="33"/>
      <c r="N47" s="79">
        <f>SUM(N45:P46)</f>
        <v>3070</v>
      </c>
      <c r="O47" s="79"/>
      <c r="P47" s="79"/>
      <c r="Q47" s="33"/>
      <c r="R47" s="33"/>
      <c r="S47" s="80">
        <f>IF((SUM(S45:U46)&lt;=0), 0, (SUM(S45:U46)))</f>
        <v>9211</v>
      </c>
      <c r="T47" s="81"/>
      <c r="U47" s="82"/>
      <c r="V47" s="35"/>
      <c r="W47" s="35" t="s">
        <v>47</v>
      </c>
    </row>
    <row r="48" spans="1:23" s="36" customFormat="1" ht="16.5" customHeight="1" thickBot="1" x14ac:dyDescent="0.25">
      <c r="A48" s="37" t="s">
        <v>41</v>
      </c>
      <c r="B48" s="38"/>
      <c r="C48" s="38"/>
      <c r="D48" s="83"/>
      <c r="E48" s="83"/>
      <c r="F48" s="83"/>
      <c r="G48" s="38"/>
      <c r="H48" s="38"/>
      <c r="I48" s="83"/>
      <c r="J48" s="83"/>
      <c r="K48" s="83"/>
      <c r="L48" s="38"/>
      <c r="M48" s="38"/>
      <c r="N48" s="83"/>
      <c r="O48" s="83"/>
      <c r="P48" s="83"/>
      <c r="Q48" s="34"/>
      <c r="R48" s="34"/>
      <c r="S48" s="84">
        <f>30301-S21</f>
        <v>30301</v>
      </c>
      <c r="T48" s="85"/>
      <c r="U48" s="86"/>
      <c r="V48" s="43"/>
      <c r="W48" s="35"/>
    </row>
    <row r="49" spans="1:26" ht="75" customHeight="1" x14ac:dyDescent="0.25">
      <c r="A49" s="87" t="str">
        <f>IF(S47 &gt; S48, W47&amp; W49&amp; W50, W52)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35" t="s">
        <v>44</v>
      </c>
      <c r="W49" s="35" t="s">
        <v>48</v>
      </c>
    </row>
    <row r="50" spans="1:26" ht="21" customHeight="1" thickBot="1" x14ac:dyDescent="0.4">
      <c r="A50" s="6" t="s">
        <v>49</v>
      </c>
      <c r="B50" s="39"/>
      <c r="C50" s="40"/>
      <c r="D50" s="71"/>
      <c r="E50" s="71"/>
      <c r="F50" s="71"/>
      <c r="G50" s="41"/>
      <c r="H50" s="41"/>
      <c r="I50" s="71"/>
      <c r="J50" s="71"/>
      <c r="K50" s="71"/>
      <c r="L50" s="41"/>
      <c r="M50" s="41"/>
      <c r="N50" s="71"/>
      <c r="O50" s="71"/>
      <c r="P50" s="71"/>
      <c r="Q50" s="41"/>
      <c r="R50" s="41"/>
      <c r="S50" s="71"/>
      <c r="T50" s="71"/>
      <c r="U50" s="71"/>
      <c r="V50" s="35" t="s">
        <v>45</v>
      </c>
      <c r="W50" s="35" t="s">
        <v>50</v>
      </c>
    </row>
    <row r="51" spans="1:26" ht="16.5" customHeight="1" thickBot="1" x14ac:dyDescent="0.3">
      <c r="A51" s="72" t="s">
        <v>39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12"/>
      <c r="R51" s="12"/>
      <c r="S51" s="73">
        <f>IF(S47&gt;=S48,"Attention! See above.",S47)</f>
        <v>9211</v>
      </c>
      <c r="T51" s="74"/>
      <c r="U51" s="75"/>
      <c r="V51" s="35" t="s">
        <v>46</v>
      </c>
      <c r="W51" s="35"/>
    </row>
    <row r="52" spans="1:26" x14ac:dyDescent="0.25">
      <c r="A52" s="76" t="s">
        <v>78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12"/>
      <c r="R52" s="12" t="s">
        <v>38</v>
      </c>
      <c r="S52" s="68">
        <f>S51*0.04264</f>
        <v>392.75703999999996</v>
      </c>
      <c r="T52" s="68"/>
      <c r="U52" s="68"/>
      <c r="V52" s="35"/>
      <c r="W52" s="35" t="s">
        <v>69</v>
      </c>
    </row>
    <row r="53" spans="1:26" ht="16.5" customHeight="1" x14ac:dyDescent="0.25">
      <c r="A53" s="77" t="s">
        <v>22</v>
      </c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42"/>
      <c r="R53" s="42"/>
      <c r="S53" s="78">
        <f>SUM(S51,S52)</f>
        <v>9603.7570400000004</v>
      </c>
      <c r="T53" s="78"/>
      <c r="U53" s="78"/>
      <c r="V53" s="43"/>
      <c r="W53" s="43"/>
    </row>
    <row r="54" spans="1:26" ht="21" customHeight="1" x14ac:dyDescent="0.35">
      <c r="A54" s="6" t="s">
        <v>52</v>
      </c>
      <c r="B54" s="7"/>
      <c r="C54" s="8"/>
      <c r="D54" s="71" t="s">
        <v>29</v>
      </c>
      <c r="E54" s="71"/>
      <c r="F54" s="71"/>
      <c r="G54" s="9"/>
      <c r="H54" s="9"/>
      <c r="I54" s="71" t="s">
        <v>30</v>
      </c>
      <c r="J54" s="71"/>
      <c r="K54" s="71"/>
      <c r="L54" s="9"/>
      <c r="M54" s="9"/>
      <c r="N54" s="71" t="s">
        <v>31</v>
      </c>
      <c r="O54" s="71"/>
      <c r="P54" s="71"/>
      <c r="Q54" s="9"/>
      <c r="R54" s="9"/>
      <c r="S54" s="71"/>
      <c r="T54" s="71"/>
      <c r="U54" s="71"/>
    </row>
    <row r="55" spans="1:26" x14ac:dyDescent="0.25">
      <c r="A55" s="15" t="s">
        <v>53</v>
      </c>
      <c r="B55" s="12"/>
      <c r="C55" s="12"/>
      <c r="D55" s="69">
        <f>D9</f>
        <v>2738</v>
      </c>
      <c r="E55" s="69"/>
      <c r="F55" s="69"/>
      <c r="G55" s="12"/>
      <c r="H55" s="12"/>
      <c r="I55" s="69">
        <f>I9</f>
        <v>2737</v>
      </c>
      <c r="J55" s="69"/>
      <c r="K55" s="69"/>
      <c r="L55" s="12"/>
      <c r="M55" s="12"/>
      <c r="N55" s="69">
        <f>N9</f>
        <v>2737</v>
      </c>
      <c r="O55" s="69"/>
      <c r="P55" s="69"/>
      <c r="Q55" s="12"/>
      <c r="R55" s="12"/>
      <c r="S55" s="69"/>
      <c r="T55" s="69"/>
      <c r="U55" s="69"/>
    </row>
    <row r="56" spans="1:26" x14ac:dyDescent="0.25">
      <c r="A56" s="15" t="s">
        <v>51</v>
      </c>
      <c r="B56" s="16"/>
      <c r="C56" s="12"/>
      <c r="D56" s="69">
        <f>-D13</f>
        <v>0</v>
      </c>
      <c r="E56" s="69"/>
      <c r="F56" s="69"/>
      <c r="G56" s="56"/>
      <c r="H56" s="56"/>
      <c r="I56" s="69">
        <f>-I13</f>
        <v>0</v>
      </c>
      <c r="J56" s="69"/>
      <c r="K56" s="69"/>
      <c r="L56" s="56"/>
      <c r="M56" s="56"/>
      <c r="N56" s="69">
        <f>-N13</f>
        <v>0</v>
      </c>
      <c r="O56" s="69"/>
      <c r="P56" s="69"/>
      <c r="Q56" s="12"/>
      <c r="R56" s="12"/>
      <c r="S56" s="69"/>
      <c r="T56" s="69"/>
      <c r="U56" s="69"/>
    </row>
    <row r="57" spans="1:26" x14ac:dyDescent="0.25">
      <c r="A57" s="15" t="s">
        <v>58</v>
      </c>
      <c r="B57" s="16"/>
      <c r="C57" s="12"/>
      <c r="D57" s="69">
        <f>-D21</f>
        <v>0</v>
      </c>
      <c r="E57" s="69"/>
      <c r="F57" s="69"/>
      <c r="G57" s="56"/>
      <c r="H57" s="56"/>
      <c r="I57" s="69">
        <f>-I21</f>
        <v>0</v>
      </c>
      <c r="J57" s="69"/>
      <c r="K57" s="69"/>
      <c r="L57" s="56"/>
      <c r="M57" s="56"/>
      <c r="N57" s="69">
        <f>-N21</f>
        <v>0</v>
      </c>
      <c r="O57" s="69"/>
      <c r="P57" s="69"/>
      <c r="Q57" s="12"/>
      <c r="R57" s="12"/>
      <c r="S57" s="69"/>
      <c r="T57" s="69"/>
      <c r="U57" s="69"/>
    </row>
    <row r="58" spans="1:26" x14ac:dyDescent="0.25">
      <c r="A58" s="23" t="s">
        <v>59</v>
      </c>
      <c r="B58" s="16"/>
      <c r="C58" s="14" t="s">
        <v>38</v>
      </c>
      <c r="D58" s="68">
        <f>-(S51/3)</f>
        <v>-3070.3333333333335</v>
      </c>
      <c r="E58" s="68"/>
      <c r="F58" s="68"/>
      <c r="G58" s="56"/>
      <c r="H58" s="57" t="s">
        <v>38</v>
      </c>
      <c r="I58" s="68">
        <f>-(S51/3)</f>
        <v>-3070.3333333333335</v>
      </c>
      <c r="J58" s="68"/>
      <c r="K58" s="68"/>
      <c r="L58" s="56"/>
      <c r="M58" s="57" t="s">
        <v>38</v>
      </c>
      <c r="N58" s="68">
        <f>-(S51/3)</f>
        <v>-3070.3333333333335</v>
      </c>
      <c r="O58" s="68"/>
      <c r="P58" s="68"/>
      <c r="Q58" s="12"/>
      <c r="R58" s="12"/>
      <c r="S58" s="69"/>
      <c r="T58" s="69"/>
      <c r="U58" s="69"/>
    </row>
    <row r="59" spans="1:26" ht="16.5" customHeight="1" x14ac:dyDescent="0.25">
      <c r="A59" s="61" t="s">
        <v>42</v>
      </c>
      <c r="B59" s="62"/>
      <c r="C59" s="63"/>
      <c r="D59" s="66">
        <f>SUM(D55:F58)</f>
        <v>-332.33333333333348</v>
      </c>
      <c r="E59" s="66"/>
      <c r="F59" s="66"/>
      <c r="G59" s="63"/>
      <c r="H59" s="63"/>
      <c r="I59" s="66">
        <f>SUM(I55:K58)</f>
        <v>-333.33333333333348</v>
      </c>
      <c r="J59" s="66"/>
      <c r="K59" s="66"/>
      <c r="L59" s="63"/>
      <c r="M59" s="63"/>
      <c r="N59" s="66">
        <f>SUM(N55:P58)</f>
        <v>-333.33333333333348</v>
      </c>
      <c r="O59" s="66"/>
      <c r="P59" s="66"/>
      <c r="Q59" s="63"/>
      <c r="R59" s="63"/>
      <c r="S59" s="67"/>
      <c r="T59" s="67"/>
      <c r="U59" s="67"/>
    </row>
    <row r="60" spans="1:26" ht="16.5" customHeight="1" x14ac:dyDescent="0.25">
      <c r="A60" s="70" t="s">
        <v>74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60"/>
      <c r="W60" s="60"/>
      <c r="X60" s="60"/>
      <c r="Y60" s="60"/>
      <c r="Z60" s="60"/>
    </row>
    <row r="61" spans="1:26" ht="45" customHeight="1" x14ac:dyDescent="0.25">
      <c r="A61" s="64" t="s">
        <v>75</v>
      </c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</row>
  </sheetData>
  <sheetProtection algorithmName="SHA-512" hashValue="Y9GGLP8e1TvnmVId/3En/3um1Ry3WWxrIF779j76CYXdSWYN/iJbxG4Bue1yB5fCPx1nE3c36B4C45Q+lnlcbQ==" saltValue="/2e65qxM1kylcAgjF6fvYA==" spinCount="100000" sheet="1" objects="1" scenarios="1"/>
  <mergeCells count="159">
    <mergeCell ref="A61:U61"/>
    <mergeCell ref="D58:F58"/>
    <mergeCell ref="I58:K58"/>
    <mergeCell ref="N58:P58"/>
    <mergeCell ref="S58:U58"/>
    <mergeCell ref="D59:F59"/>
    <mergeCell ref="I59:K59"/>
    <mergeCell ref="N59:P59"/>
    <mergeCell ref="S59:U59"/>
    <mergeCell ref="A60:U60"/>
    <mergeCell ref="D56:F56"/>
    <mergeCell ref="I56:K56"/>
    <mergeCell ref="N56:P56"/>
    <mergeCell ref="S56:U56"/>
    <mergeCell ref="D57:F57"/>
    <mergeCell ref="I57:K57"/>
    <mergeCell ref="N57:P57"/>
    <mergeCell ref="S57:U57"/>
    <mergeCell ref="D54:F54"/>
    <mergeCell ref="I54:K54"/>
    <mergeCell ref="N54:P54"/>
    <mergeCell ref="S54:U54"/>
    <mergeCell ref="D55:F55"/>
    <mergeCell ref="I55:K55"/>
    <mergeCell ref="N55:P55"/>
    <mergeCell ref="S55:U55"/>
    <mergeCell ref="A51:P51"/>
    <mergeCell ref="S51:U51"/>
    <mergeCell ref="A52:P52"/>
    <mergeCell ref="S52:U52"/>
    <mergeCell ref="A53:P53"/>
    <mergeCell ref="S53:U53"/>
    <mergeCell ref="D48:F48"/>
    <mergeCell ref="I48:K48"/>
    <mergeCell ref="N48:P48"/>
    <mergeCell ref="S48:U48"/>
    <mergeCell ref="A49:U49"/>
    <mergeCell ref="D50:F50"/>
    <mergeCell ref="I50:K50"/>
    <mergeCell ref="N50:P50"/>
    <mergeCell ref="S50:U50"/>
    <mergeCell ref="D46:F46"/>
    <mergeCell ref="I46:K46"/>
    <mergeCell ref="N46:P46"/>
    <mergeCell ref="S46:U46"/>
    <mergeCell ref="D47:F47"/>
    <mergeCell ref="I47:K47"/>
    <mergeCell ref="N47:P47"/>
    <mergeCell ref="S47:U47"/>
    <mergeCell ref="D44:F44"/>
    <mergeCell ref="I44:K44"/>
    <mergeCell ref="N44:P44"/>
    <mergeCell ref="S44:U44"/>
    <mergeCell ref="D45:F45"/>
    <mergeCell ref="I45:K45"/>
    <mergeCell ref="N45:P45"/>
    <mergeCell ref="S45:U45"/>
    <mergeCell ref="S39:U39"/>
    <mergeCell ref="S40:U40"/>
    <mergeCell ref="S41:U41"/>
    <mergeCell ref="S42:U42"/>
    <mergeCell ref="D43:F43"/>
    <mergeCell ref="I43:K43"/>
    <mergeCell ref="N43:P43"/>
    <mergeCell ref="S33:U33"/>
    <mergeCell ref="S34:U34"/>
    <mergeCell ref="S35:U35"/>
    <mergeCell ref="S36:U36"/>
    <mergeCell ref="S37:U37"/>
    <mergeCell ref="S38:U38"/>
    <mergeCell ref="S27:U27"/>
    <mergeCell ref="S28:U28"/>
    <mergeCell ref="S29:U29"/>
    <mergeCell ref="S30:U30"/>
    <mergeCell ref="S31:U31"/>
    <mergeCell ref="S32:U32"/>
    <mergeCell ref="A24:U24"/>
    <mergeCell ref="D25:F25"/>
    <mergeCell ref="I25:K25"/>
    <mergeCell ref="N25:P25"/>
    <mergeCell ref="S25:U25"/>
    <mergeCell ref="S26:U26"/>
    <mergeCell ref="D22:F22"/>
    <mergeCell ref="I22:K22"/>
    <mergeCell ref="N22:P22"/>
    <mergeCell ref="S22:U22"/>
    <mergeCell ref="D23:F23"/>
    <mergeCell ref="I23:K23"/>
    <mergeCell ref="N23:P23"/>
    <mergeCell ref="S23:U23"/>
    <mergeCell ref="D20:F20"/>
    <mergeCell ref="I20:K20"/>
    <mergeCell ref="N20:P20"/>
    <mergeCell ref="S20:U20"/>
    <mergeCell ref="D21:F21"/>
    <mergeCell ref="I21:K21"/>
    <mergeCell ref="N21:P21"/>
    <mergeCell ref="S21:U21"/>
    <mergeCell ref="D18:F18"/>
    <mergeCell ref="I18:K18"/>
    <mergeCell ref="N18:P18"/>
    <mergeCell ref="S18:U18"/>
    <mergeCell ref="D19:F19"/>
    <mergeCell ref="I19:K19"/>
    <mergeCell ref="N19:P19"/>
    <mergeCell ref="S19:U19"/>
    <mergeCell ref="D17:F17"/>
    <mergeCell ref="I17:K17"/>
    <mergeCell ref="N17:P17"/>
    <mergeCell ref="S17:U17"/>
    <mergeCell ref="D14:F14"/>
    <mergeCell ref="I14:K14"/>
    <mergeCell ref="N14:P14"/>
    <mergeCell ref="S14:U14"/>
    <mergeCell ref="A15:U15"/>
    <mergeCell ref="D16:F16"/>
    <mergeCell ref="I16:K16"/>
    <mergeCell ref="N16:P16"/>
    <mergeCell ref="S16:U16"/>
    <mergeCell ref="D11:F11"/>
    <mergeCell ref="I11:K11"/>
    <mergeCell ref="N11:P11"/>
    <mergeCell ref="S11:U11"/>
    <mergeCell ref="A12:U12"/>
    <mergeCell ref="D13:F13"/>
    <mergeCell ref="I13:K13"/>
    <mergeCell ref="N13:P13"/>
    <mergeCell ref="S13:U13"/>
    <mergeCell ref="D9:F9"/>
    <mergeCell ref="I9:K9"/>
    <mergeCell ref="N9:P9"/>
    <mergeCell ref="S9:U9"/>
    <mergeCell ref="D10:F10"/>
    <mergeCell ref="I10:K10"/>
    <mergeCell ref="N10:P10"/>
    <mergeCell ref="S10:U10"/>
    <mergeCell ref="D7:F7"/>
    <mergeCell ref="I7:K7"/>
    <mergeCell ref="N7:P7"/>
    <mergeCell ref="S7:U7"/>
    <mergeCell ref="D8:F8"/>
    <mergeCell ref="I8:K8"/>
    <mergeCell ref="N8:P8"/>
    <mergeCell ref="S8:U8"/>
    <mergeCell ref="D5:F5"/>
    <mergeCell ref="I5:K5"/>
    <mergeCell ref="N5:P5"/>
    <mergeCell ref="S5:U5"/>
    <mergeCell ref="D6:F6"/>
    <mergeCell ref="I6:K6"/>
    <mergeCell ref="N6:P6"/>
    <mergeCell ref="S6:U6"/>
    <mergeCell ref="A1:U1"/>
    <mergeCell ref="A2:U2"/>
    <mergeCell ref="A3:U3"/>
    <mergeCell ref="D4:F4"/>
    <mergeCell ref="I4:K4"/>
    <mergeCell ref="N4:P4"/>
    <mergeCell ref="S4:U4"/>
  </mergeCells>
  <conditionalFormatting sqref="S47:U47">
    <cfRule type="expression" dxfId="3" priority="7">
      <formula>$S$47&gt;$S$48</formula>
    </cfRule>
  </conditionalFormatting>
  <conditionalFormatting sqref="A49:U49">
    <cfRule type="expression" dxfId="2" priority="3">
      <formula>$S$47&lt;=$S$48</formula>
    </cfRule>
    <cfRule type="expression" dxfId="1" priority="5">
      <formula>$S$47&gt;$S$48</formula>
    </cfRule>
  </conditionalFormatting>
  <conditionalFormatting sqref="S51:U51">
    <cfRule type="expression" dxfId="0" priority="2">
      <formula>$S$47&gt;$S$48</formula>
    </cfRule>
  </conditionalFormatting>
  <printOptions gridLines="1"/>
  <pageMargins left="0.25" right="0.25" top="0.5" bottom="0.5" header="0.3" footer="0.3"/>
  <pageSetup scale="46" orientation="landscape" r:id="rId1"/>
  <ignoredErrors>
    <ignoredError sqref="S7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7FAC57B6-5F47-4C08-9B9A-EE575573010E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$S$48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S47:U47</xm:sqref>
        </x14:conditionalFormatting>
        <x14:conditionalFormatting xmlns:xm="http://schemas.microsoft.com/office/excel/2006/main">
          <x14:cfRule type="iconSet" priority="6" id="{B4A7A5B2-DF55-439B-AEB9-BB6A2F2C1A33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$S$48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A49:U49</xm:sqref>
        </x14:conditionalFormatting>
        <x14:conditionalFormatting xmlns:xm="http://schemas.microsoft.com/office/excel/2006/main">
          <x14:cfRule type="iconSet" priority="1" id="{8B2B1BF6-AA89-46C2-9957-EF3EB494502F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$S$48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S51:U51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1st Year MS ODL</vt:lpstr>
      <vt:lpstr>2nd Year MS ODL</vt:lpstr>
      <vt:lpstr>3rd Year MS ODL</vt:lpstr>
    </vt:vector>
  </TitlesOfParts>
  <Company>Philadelphia College of Osteopathic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Matteucci</dc:creator>
  <cp:lastModifiedBy>Lastarsha Greene</cp:lastModifiedBy>
  <cp:lastPrinted>2016-01-21T13:50:26Z</cp:lastPrinted>
  <dcterms:created xsi:type="dcterms:W3CDTF">2015-11-05T15:47:14Z</dcterms:created>
  <dcterms:modified xsi:type="dcterms:W3CDTF">2018-03-02T16:27:20Z</dcterms:modified>
</cp:coreProperties>
</file>